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sniewska.urszula\Desktop\Piotr 7-10-2021\Dokumenty\Przegląd budowlany\Przeglądy budowlane 2024\"/>
    </mc:Choice>
  </mc:AlternateContent>
  <xr:revisionPtr revIDLastSave="0" documentId="13_ncr:1_{C7545724-7AB1-4D8A-B93B-FAD35EA255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ycena_wartości_zamówienia_do_f" sheetId="1" r:id="rId1"/>
    <sheet name="GK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1" l="1"/>
  <c r="K11" i="1" s="1"/>
  <c r="I12" i="1"/>
  <c r="K12" i="1" s="1"/>
  <c r="I13" i="1"/>
  <c r="K13" i="1" s="1"/>
  <c r="I14" i="1"/>
  <c r="K14" i="1" s="1"/>
  <c r="L14" i="1" s="1"/>
  <c r="I15" i="1"/>
  <c r="K15" i="1" s="1"/>
  <c r="I16" i="1"/>
  <c r="K16" i="1" s="1"/>
  <c r="I17" i="1"/>
  <c r="K17" i="1" s="1"/>
  <c r="I18" i="1"/>
  <c r="K18" i="1" s="1"/>
  <c r="L18" i="1" s="1"/>
  <c r="I19" i="1"/>
  <c r="K19" i="1" s="1"/>
  <c r="I20" i="1"/>
  <c r="K20" i="1" s="1"/>
  <c r="I52" i="1"/>
  <c r="I51" i="1"/>
  <c r="I50" i="1"/>
  <c r="I49" i="1"/>
  <c r="I48" i="1"/>
  <c r="I47" i="1"/>
  <c r="I45" i="1"/>
  <c r="K45" i="1" s="1"/>
  <c r="I46" i="1"/>
  <c r="K46" i="1" s="1"/>
  <c r="I44" i="1"/>
  <c r="H20" i="2"/>
  <c r="I20" i="2" s="1"/>
  <c r="I41" i="1"/>
  <c r="I37" i="1"/>
  <c r="I36" i="1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7" i="2"/>
  <c r="H15" i="2"/>
  <c r="I15" i="2" s="1"/>
  <c r="H16" i="2"/>
  <c r="I16" i="2" s="1"/>
  <c r="H27" i="2"/>
  <c r="I27" i="2" s="1"/>
  <c r="H28" i="2"/>
  <c r="I28" i="2" s="1"/>
  <c r="H29" i="2"/>
  <c r="I29" i="2" s="1"/>
  <c r="H30" i="2"/>
  <c r="I30" i="2" s="1"/>
  <c r="H31" i="2"/>
  <c r="I31" i="2" s="1"/>
  <c r="H32" i="2"/>
  <c r="I32" i="2" s="1"/>
  <c r="H33" i="2"/>
  <c r="I33" i="2" s="1"/>
  <c r="H34" i="2"/>
  <c r="I34" i="2" s="1"/>
  <c r="H35" i="2"/>
  <c r="I35" i="2" s="1"/>
  <c r="H8" i="2"/>
  <c r="I8" i="2" s="1"/>
  <c r="H9" i="2"/>
  <c r="I9" i="2" s="1"/>
  <c r="H10" i="2"/>
  <c r="I10" i="2" s="1"/>
  <c r="H11" i="2"/>
  <c r="I11" i="2" s="1"/>
  <c r="H12" i="2"/>
  <c r="I12" i="2" s="1"/>
  <c r="H13" i="2"/>
  <c r="I13" i="2" s="1"/>
  <c r="H14" i="2"/>
  <c r="I14" i="2" s="1"/>
  <c r="H17" i="2"/>
  <c r="I17" i="2" s="1"/>
  <c r="H18" i="2"/>
  <c r="I18" i="2" s="1"/>
  <c r="H19" i="2"/>
  <c r="I19" i="2" s="1"/>
  <c r="H21" i="2"/>
  <c r="I21" i="2" s="1"/>
  <c r="H22" i="2"/>
  <c r="I22" i="2" s="1"/>
  <c r="H23" i="2"/>
  <c r="I23" i="2" s="1"/>
  <c r="H24" i="2"/>
  <c r="I24" i="2" s="1"/>
  <c r="H25" i="2"/>
  <c r="I25" i="2" s="1"/>
  <c r="H26" i="2"/>
  <c r="I26" i="2" s="1"/>
  <c r="H36" i="2"/>
  <c r="I36" i="2" s="1"/>
  <c r="H37" i="2"/>
  <c r="I37" i="2" s="1"/>
  <c r="H7" i="2"/>
  <c r="I7" i="2" s="1"/>
  <c r="L17" i="1" l="1"/>
  <c r="L13" i="1"/>
  <c r="L20" i="1"/>
  <c r="L16" i="1"/>
  <c r="L12" i="1"/>
  <c r="L19" i="1"/>
  <c r="L15" i="1"/>
  <c r="L11" i="1"/>
  <c r="K49" i="1"/>
  <c r="L49" i="1" s="1"/>
  <c r="K50" i="1"/>
  <c r="L50" i="1" s="1"/>
  <c r="K51" i="1"/>
  <c r="L51" i="1" s="1"/>
  <c r="K52" i="1"/>
  <c r="L52" i="1" s="1"/>
  <c r="L46" i="1"/>
  <c r="L45" i="1"/>
  <c r="K47" i="1"/>
  <c r="L47" i="1" s="1"/>
  <c r="K48" i="1"/>
  <c r="L48" i="1" s="1"/>
  <c r="K44" i="1"/>
  <c r="L44" i="1" s="1"/>
  <c r="K41" i="1"/>
  <c r="L41" i="1" s="1"/>
  <c r="K37" i="1"/>
  <c r="L37" i="1" s="1"/>
  <c r="K36" i="1"/>
  <c r="L36" i="1" s="1"/>
  <c r="I55" i="1"/>
  <c r="K55" i="1" s="1"/>
  <c r="L55" i="1" s="1"/>
  <c r="I54" i="1"/>
  <c r="I53" i="1"/>
  <c r="K53" i="1" s="1"/>
  <c r="L53" i="1" s="1"/>
  <c r="I43" i="1"/>
  <c r="I42" i="1"/>
  <c r="I40" i="1"/>
  <c r="K40" i="1" s="1"/>
  <c r="L40" i="1" s="1"/>
  <c r="I39" i="1"/>
  <c r="K39" i="1" s="1"/>
  <c r="L39" i="1" s="1"/>
  <c r="I38" i="1"/>
  <c r="K38" i="1" s="1"/>
  <c r="I35" i="1"/>
  <c r="I34" i="1"/>
  <c r="K34" i="1" s="1"/>
  <c r="L34" i="1" s="1"/>
  <c r="I33" i="1"/>
  <c r="K33" i="1" s="1"/>
  <c r="L33" i="1" s="1"/>
  <c r="I32" i="1"/>
  <c r="K32" i="1" s="1"/>
  <c r="I31" i="1"/>
  <c r="I30" i="1"/>
  <c r="I29" i="1"/>
  <c r="K29" i="1" s="1"/>
  <c r="L29" i="1" s="1"/>
  <c r="I28" i="1"/>
  <c r="K28" i="1" s="1"/>
  <c r="I27" i="1"/>
  <c r="I26" i="1"/>
  <c r="I25" i="1"/>
  <c r="K25" i="1" s="1"/>
  <c r="L25" i="1" s="1"/>
  <c r="I24" i="1"/>
  <c r="K24" i="1" s="1"/>
  <c r="I23" i="1"/>
  <c r="I22" i="1"/>
  <c r="K22" i="1" s="1"/>
  <c r="L22" i="1" s="1"/>
  <c r="I10" i="1"/>
  <c r="I9" i="1"/>
  <c r="I8" i="1"/>
  <c r="K8" i="1" s="1"/>
  <c r="L8" i="1" s="1"/>
  <c r="I7" i="1"/>
  <c r="K7" i="1" s="1"/>
  <c r="K30" i="1" l="1"/>
  <c r="L30" i="1" s="1"/>
  <c r="K9" i="1"/>
  <c r="L9" i="1" s="1"/>
  <c r="K26" i="1"/>
  <c r="L26" i="1" s="1"/>
  <c r="K43" i="1"/>
  <c r="L43" i="1" s="1"/>
  <c r="K54" i="1"/>
  <c r="L54" i="1" s="1"/>
  <c r="I56" i="1"/>
  <c r="L7" i="1"/>
  <c r="K10" i="1"/>
  <c r="L10" i="1" s="1"/>
  <c r="K23" i="1"/>
  <c r="L23" i="1" s="1"/>
  <c r="L24" i="1"/>
  <c r="K27" i="1"/>
  <c r="L27" i="1" s="1"/>
  <c r="L28" i="1"/>
  <c r="K31" i="1"/>
  <c r="L31" i="1" s="1"/>
  <c r="L32" i="1"/>
  <c r="K35" i="1"/>
  <c r="L35" i="1" s="1"/>
  <c r="L38" i="1"/>
  <c r="K42" i="1"/>
  <c r="L42" i="1" s="1"/>
  <c r="L56" i="1" l="1"/>
  <c r="K56" i="1"/>
</calcChain>
</file>

<file path=xl/sharedStrings.xml><?xml version="1.0" encoding="utf-8"?>
<sst xmlns="http://schemas.openxmlformats.org/spreadsheetml/2006/main" count="439" uniqueCount="79">
  <si>
    <t>Wycena wartości zamówienia – proszę o wpisanie w szarych miejscach w tabeli ceny jednostkowej i wartości stawki podatku VAT</t>
  </si>
  <si>
    <r>
      <rPr>
        <sz val="11"/>
        <color rgb="FF000000"/>
        <rFont val="Arial"/>
        <family val="2"/>
        <charset val="238"/>
      </rPr>
      <t>(w nawiasie są stawki podatku VAT sugerowane przez Zamawiającego</t>
    </r>
    <r>
      <rPr>
        <b/>
        <sz val="12"/>
        <color rgb="FF000000"/>
        <rFont val="Times New Roman"/>
        <family val="1"/>
        <charset val="238"/>
      </rPr>
      <t>)</t>
    </r>
  </si>
  <si>
    <t>Lp.</t>
  </si>
  <si>
    <t>Adres obiektu budowlanego</t>
  </si>
  <si>
    <t>Rodzaj przeglądu</t>
  </si>
  <si>
    <t>cena jednostkowa w zł netto za przeglądy</t>
  </si>
  <si>
    <t>krotność</t>
  </si>
  <si>
    <t>Razem Netto</t>
  </si>
  <si>
    <t>Stawka podatku VAT</t>
  </si>
  <si>
    <t>Wartość podatku VAT</t>
  </si>
  <si>
    <t xml:space="preserve">RAZEM BRUTTO  </t>
  </si>
  <si>
    <t>roczny budowlany</t>
  </si>
  <si>
    <t>pięcioletni budowlany</t>
  </si>
  <si>
    <t>pięcioletni elektryczny</t>
  </si>
  <si>
    <t>okresowy budowlany</t>
  </si>
  <si>
    <t>BUDYNKI MIESZKALNE</t>
  </si>
  <si>
    <t>ul. Orła Białego 35</t>
  </si>
  <si>
    <t>X</t>
  </si>
  <si>
    <t>_</t>
  </si>
  <si>
    <t>ul. Niepodległości 5</t>
  </si>
  <si>
    <t>ul. Niepodległości 13 - 15 (pustostan)</t>
  </si>
  <si>
    <t>ul. Prosta 24</t>
  </si>
  <si>
    <t>ul. Wodna 18</t>
  </si>
  <si>
    <t>ul. Zielona 33 – 1-8, 17-24</t>
  </si>
  <si>
    <t>ul. Zielona 33 – 9-16</t>
  </si>
  <si>
    <t>ul. Zielona 35</t>
  </si>
  <si>
    <t>ul. Żeglarska 29</t>
  </si>
  <si>
    <t>ul. Żeglarska 56</t>
  </si>
  <si>
    <t>Osiedle Leśne 11 (pustostan)</t>
  </si>
  <si>
    <t>Osiedle Leśne 12 (pustostan)</t>
  </si>
  <si>
    <t xml:space="preserve">ul. K. St. Wyszyńskiego 51  (dwie klatki schodowe i łącznie 64 lokale mieszkalne)                       </t>
  </si>
  <si>
    <t>Osiedle Warniki 44</t>
  </si>
  <si>
    <t>BUDYNKI UŻYTKOWE</t>
  </si>
  <si>
    <t>ul. Kościuszki 3</t>
  </si>
  <si>
    <t xml:space="preserve">ul. Graniczna 4 – bud. admin.    Nr 1        </t>
  </si>
  <si>
    <t>ul. Graniczna 2 – bud. admin.     Nr 2a</t>
  </si>
  <si>
    <t xml:space="preserve">ul. Graniczna 6 i 8 – bud. Admin. nr 2b i 4c  </t>
  </si>
  <si>
    <t xml:space="preserve">ul. Graniczna 3 – bud. admin.     Nr 3         </t>
  </si>
  <si>
    <t xml:space="preserve">ul. Graniczna 5 – bud. admin.     Nr 3a     </t>
  </si>
  <si>
    <t xml:space="preserve">ul. Graniczna 7 – bud. admin.     Nr 4  </t>
  </si>
  <si>
    <t xml:space="preserve">ul. Graniczna  – bud. OC admin. Nr 10   </t>
  </si>
  <si>
    <t xml:space="preserve">ul. Graniczna – garaż kontroli    </t>
  </si>
  <si>
    <t>ul. Graniczna – rampa</t>
  </si>
  <si>
    <t xml:space="preserve">ul. Graniczna – oczyszczalnia ścieków  </t>
  </si>
  <si>
    <t xml:space="preserve">ul. Graniczna – budynek socjalny       </t>
  </si>
  <si>
    <t xml:space="preserve">ul. Graniczna – boksy dla psów          </t>
  </si>
  <si>
    <t xml:space="preserve">ul. Kopernika – toaleta bezobsługowa   </t>
  </si>
  <si>
    <t>ul. Mickiewicza – toaleta na targowisku miejskim</t>
  </si>
  <si>
    <t>ul. Mickiewicza – 3 stragany na targowisku miejskim</t>
  </si>
  <si>
    <t>ŁUGI GÓRZYCKIE – schronisko dla psów budynek administracyjno – socjalny</t>
  </si>
  <si>
    <t>ŁUGI GÓRZYCKIE – schronisko dla psów budynek magazynowy nr 1</t>
  </si>
  <si>
    <t>ŁUGI GÓRZYCKIE – schronisko dla psów budynek magazynowy nr 2</t>
  </si>
  <si>
    <t xml:space="preserve">Fort Sarbinowski                             </t>
  </si>
  <si>
    <t>ul. Graniczna – Wiata odpraw nr 1 – obiekt wielkopowierzchniowy (rok budowy 1995)</t>
  </si>
  <si>
    <t>ul. Graniczna – Wiata odpraw nr 2 – obiekt wielkopowierzchniowy</t>
  </si>
  <si>
    <t>RAZEM</t>
  </si>
  <si>
    <t xml:space="preserve">                                                                         </t>
  </si>
  <si>
    <t xml:space="preserve">                             </t>
  </si>
  <si>
    <r>
      <rPr>
        <sz val="11"/>
        <color rgb="FF000000"/>
        <rFont val="Times New Roman"/>
        <family val="1"/>
        <charset val="238"/>
      </rPr>
      <t>podpis osoby upoważnionej</t>
    </r>
  </si>
  <si>
    <t>Wykaz budynku</t>
  </si>
  <si>
    <t>ostatni przegląd 5-letni</t>
  </si>
  <si>
    <t>brak dokumentacji</t>
  </si>
  <si>
    <t>brak</t>
  </si>
  <si>
    <t>ul. Sportowa - kaplica cmentarna</t>
  </si>
  <si>
    <t>ul. Sportowa -  ołtarz polowy</t>
  </si>
  <si>
    <t>ul. Sportowa - kolumbarium</t>
  </si>
  <si>
    <t>ul. Mickiewicza – ławki, chodniki</t>
  </si>
  <si>
    <t>ŁUGI GÓRZYCKIE – schronisko dla psów budynek trafostacji</t>
  </si>
  <si>
    <t xml:space="preserve">Maszty na flagi – 2 szt, ul. Graniczna                               </t>
  </si>
  <si>
    <t xml:space="preserve">Maszty na flagi – 3 szt , rondo Unii Europejskiej                            </t>
  </si>
  <si>
    <t>Wiata śmietnikowa Osiedle C</t>
  </si>
  <si>
    <t>Wiata śmietnikowa Osiedlowa 11</t>
  </si>
  <si>
    <t>Wiata śmietnikowa Krótka</t>
  </si>
  <si>
    <t>Wiata śmietnikowa Osiedle Słowiańskie 12</t>
  </si>
  <si>
    <t>Wiata śmietnikowa Osiedlowa 1</t>
  </si>
  <si>
    <t>Wiata śmietnikowa Mieszka I 14</t>
  </si>
  <si>
    <t>Wiata śmietnikowa Słowiańskie 10</t>
  </si>
  <si>
    <t>Wiata śmietnikowa Mieszka I 31</t>
  </si>
  <si>
    <t xml:space="preserve">ul. Zielona 31 – garaże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</si>
</sst>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zł-415];[Red]&quot;-&quot;#,##0.00&quot; &quot;[$zł-415]"/>
  </numFmts>
  <fonts count="14" x14ac:knownFonts="1">
    <font>
      <sz val="11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color rgb="FF000000"/>
      <name val="Arial"/>
      <family val="2"/>
      <charset val="238"/>
    </font>
    <font>
      <sz val="10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4" fontId="2" fillId="0" borderId="0" applyBorder="0" applyProtection="0"/>
  </cellStyleXfs>
  <cellXfs count="3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9" fontId="5" fillId="2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3" borderId="0" xfId="0" applyFont="1" applyFill="1"/>
    <xf numFmtId="0" fontId="0" fillId="3" borderId="0" xfId="0" applyFill="1"/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5">
    <cellStyle name="Heading" xfId="1" xr:uid="{00000000-0005-0000-0000-000000000000}"/>
    <cellStyle name="Heading1" xfId="2" xr:uid="{00000000-0005-0000-0000-000001000000}"/>
    <cellStyle name="Normalny" xfId="0" builtinId="0" customBuiltin="1"/>
    <cellStyle name="Result" xfId="3" xr:uid="{00000000-0005-0000-0000-000003000000}"/>
    <cellStyle name="Result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4"/>
  <sheetViews>
    <sheetView tabSelected="1" zoomScale="85" zoomScaleNormal="85" workbookViewId="0">
      <pane ySplit="5" topLeftCell="A48" activePane="bottomLeft" state="frozen"/>
      <selection pane="bottomLeft" activeCell="A55" sqref="A55"/>
    </sheetView>
  </sheetViews>
  <sheetFormatPr defaultColWidth="9" defaultRowHeight="14.25" x14ac:dyDescent="0.2"/>
  <cols>
    <col min="1" max="1" width="5" customWidth="1"/>
    <col min="2" max="2" width="24.75" customWidth="1"/>
    <col min="3" max="6" width="5.25" customWidth="1"/>
    <col min="7" max="7" width="13.25" customWidth="1"/>
    <col min="8" max="8" width="9.5" customWidth="1"/>
    <col min="9" max="13" width="11.75" customWidth="1"/>
    <col min="14" max="15" width="10.75" customWidth="1"/>
    <col min="16" max="18" width="10.625" customWidth="1"/>
    <col min="19" max="19" width="9" customWidth="1"/>
  </cols>
  <sheetData>
    <row r="1" spans="1:18" ht="20.8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1"/>
      <c r="K1" s="2"/>
      <c r="L1" s="2"/>
      <c r="M1" s="2"/>
      <c r="N1" s="2"/>
      <c r="O1" s="2"/>
      <c r="P1" s="2"/>
      <c r="Q1" s="2"/>
      <c r="R1" s="2"/>
    </row>
    <row r="2" spans="1:18" ht="21.6" customHeight="1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1"/>
      <c r="K2" s="2"/>
      <c r="L2" s="2"/>
      <c r="M2" s="2"/>
      <c r="N2" s="2"/>
      <c r="O2" s="2"/>
      <c r="P2" s="2"/>
      <c r="Q2" s="2"/>
      <c r="R2" s="2"/>
    </row>
    <row r="3" spans="1:18" ht="33.6" customHeight="1" x14ac:dyDescent="0.2">
      <c r="A3" s="32" t="s">
        <v>2</v>
      </c>
      <c r="B3" s="28" t="s">
        <v>3</v>
      </c>
      <c r="C3" s="28" t="s">
        <v>4</v>
      </c>
      <c r="D3" s="28"/>
      <c r="E3" s="28"/>
      <c r="F3" s="28"/>
      <c r="G3" s="28" t="s">
        <v>5</v>
      </c>
      <c r="H3" s="32" t="s">
        <v>6</v>
      </c>
      <c r="I3" s="31" t="s">
        <v>7</v>
      </c>
      <c r="J3" s="28" t="s">
        <v>8</v>
      </c>
      <c r="K3" s="29" t="s">
        <v>9</v>
      </c>
      <c r="L3" s="29" t="s">
        <v>10</v>
      </c>
      <c r="M3" s="3"/>
      <c r="N3" s="3"/>
      <c r="O3" s="3"/>
    </row>
    <row r="4" spans="1:18" ht="87.95" customHeight="1" x14ac:dyDescent="0.2">
      <c r="A4" s="32"/>
      <c r="B4" s="28"/>
      <c r="C4" s="4" t="s">
        <v>11</v>
      </c>
      <c r="D4" s="4" t="s">
        <v>12</v>
      </c>
      <c r="E4" s="4" t="s">
        <v>13</v>
      </c>
      <c r="F4" s="4" t="s">
        <v>14</v>
      </c>
      <c r="G4" s="28"/>
      <c r="H4" s="32"/>
      <c r="I4" s="31"/>
      <c r="J4" s="28"/>
      <c r="K4" s="29"/>
      <c r="L4" s="29"/>
      <c r="M4" s="3"/>
      <c r="N4" s="3"/>
      <c r="O4" s="24">
        <v>0</v>
      </c>
    </row>
    <row r="5" spans="1:18" x14ac:dyDescent="0.2">
      <c r="A5" s="5">
        <v>1</v>
      </c>
      <c r="B5" s="5">
        <v>2</v>
      </c>
      <c r="C5" s="30">
        <v>3</v>
      </c>
      <c r="D5" s="30"/>
      <c r="E5" s="30"/>
      <c r="F5" s="30"/>
      <c r="G5" s="5">
        <v>4</v>
      </c>
      <c r="H5" s="5">
        <v>5</v>
      </c>
      <c r="I5" s="5">
        <v>6</v>
      </c>
      <c r="J5" s="5">
        <v>7</v>
      </c>
      <c r="K5" s="5">
        <v>8</v>
      </c>
      <c r="L5" s="5">
        <v>9</v>
      </c>
      <c r="M5" s="3"/>
      <c r="N5" s="3"/>
    </row>
    <row r="6" spans="1:18" ht="22.35" customHeight="1" x14ac:dyDescent="0.2">
      <c r="A6" s="31" t="s">
        <v>15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"/>
      <c r="N6" s="3"/>
      <c r="O6" s="3"/>
    </row>
    <row r="7" spans="1:18" ht="45.95" customHeight="1" x14ac:dyDescent="0.2">
      <c r="A7" s="6">
        <v>1</v>
      </c>
      <c r="B7" s="7" t="s">
        <v>16</v>
      </c>
      <c r="C7" s="8" t="s">
        <v>17</v>
      </c>
      <c r="D7" s="8" t="s">
        <v>17</v>
      </c>
      <c r="E7" s="8" t="s">
        <v>17</v>
      </c>
      <c r="F7" s="8" t="s">
        <v>18</v>
      </c>
      <c r="G7" s="9">
        <v>0</v>
      </c>
      <c r="H7" s="6">
        <v>1</v>
      </c>
      <c r="I7" s="10">
        <f t="shared" ref="I7:I20" si="0">PRODUCT(G7,H7)</f>
        <v>0</v>
      </c>
      <c r="J7" s="11">
        <v>0.23</v>
      </c>
      <c r="K7" s="10">
        <f t="shared" ref="K7:K20" si="1">I7*J7</f>
        <v>0</v>
      </c>
      <c r="L7" s="10">
        <f t="shared" ref="L7:L20" si="2">+I7+K7</f>
        <v>0</v>
      </c>
      <c r="M7" s="3"/>
      <c r="N7" s="3"/>
    </row>
    <row r="8" spans="1:18" ht="34.700000000000003" customHeight="1" x14ac:dyDescent="0.2">
      <c r="A8" s="6">
        <v>2</v>
      </c>
      <c r="B8" s="7" t="s">
        <v>19</v>
      </c>
      <c r="C8" s="8" t="s">
        <v>17</v>
      </c>
      <c r="D8" s="8" t="s">
        <v>17</v>
      </c>
      <c r="E8" s="8" t="s">
        <v>17</v>
      </c>
      <c r="F8" s="8" t="s">
        <v>18</v>
      </c>
      <c r="G8" s="9">
        <v>0</v>
      </c>
      <c r="H8" s="6">
        <v>1</v>
      </c>
      <c r="I8" s="10">
        <f t="shared" si="0"/>
        <v>0</v>
      </c>
      <c r="J8" s="11">
        <v>0.23</v>
      </c>
      <c r="K8" s="10">
        <f t="shared" si="1"/>
        <v>0</v>
      </c>
      <c r="L8" s="10">
        <f t="shared" si="2"/>
        <v>0</v>
      </c>
      <c r="M8" s="3"/>
      <c r="N8" s="3"/>
    </row>
    <row r="9" spans="1:18" ht="35.25" customHeight="1" x14ac:dyDescent="0.2">
      <c r="A9" s="6">
        <v>3</v>
      </c>
      <c r="B9" s="7" t="s">
        <v>20</v>
      </c>
      <c r="C9" s="8" t="s">
        <v>17</v>
      </c>
      <c r="D9" s="8" t="s">
        <v>18</v>
      </c>
      <c r="E9" s="8" t="s">
        <v>18</v>
      </c>
      <c r="F9" s="8" t="s">
        <v>18</v>
      </c>
      <c r="G9" s="9">
        <v>0</v>
      </c>
      <c r="H9" s="6">
        <v>1</v>
      </c>
      <c r="I9" s="10">
        <f t="shared" si="0"/>
        <v>0</v>
      </c>
      <c r="J9" s="11">
        <v>0.23</v>
      </c>
      <c r="K9" s="10">
        <f t="shared" si="1"/>
        <v>0</v>
      </c>
      <c r="L9" s="10">
        <f t="shared" si="2"/>
        <v>0</v>
      </c>
      <c r="M9" s="3"/>
      <c r="N9" s="3"/>
    </row>
    <row r="10" spans="1:18" ht="34.700000000000003" customHeight="1" x14ac:dyDescent="0.2">
      <c r="A10" s="6">
        <v>4</v>
      </c>
      <c r="B10" s="7" t="s">
        <v>21</v>
      </c>
      <c r="C10" s="8" t="s">
        <v>17</v>
      </c>
      <c r="D10" s="8" t="s">
        <v>17</v>
      </c>
      <c r="E10" s="8" t="s">
        <v>17</v>
      </c>
      <c r="F10" s="8" t="s">
        <v>18</v>
      </c>
      <c r="G10" s="9">
        <v>0</v>
      </c>
      <c r="H10" s="6">
        <v>1</v>
      </c>
      <c r="I10" s="10">
        <f t="shared" si="0"/>
        <v>0</v>
      </c>
      <c r="J10" s="11">
        <v>0.23</v>
      </c>
      <c r="K10" s="10">
        <f t="shared" si="1"/>
        <v>0</v>
      </c>
      <c r="L10" s="10">
        <f t="shared" si="2"/>
        <v>0</v>
      </c>
      <c r="M10" s="3"/>
      <c r="N10" s="3"/>
    </row>
    <row r="11" spans="1:18" ht="36.6" customHeight="1" x14ac:dyDescent="0.2">
      <c r="A11" s="6">
        <v>5</v>
      </c>
      <c r="B11" s="7" t="s">
        <v>22</v>
      </c>
      <c r="C11" s="8" t="s">
        <v>17</v>
      </c>
      <c r="D11" s="8" t="s">
        <v>17</v>
      </c>
      <c r="E11" s="8" t="s">
        <v>17</v>
      </c>
      <c r="F11" s="8" t="s">
        <v>18</v>
      </c>
      <c r="G11" s="9">
        <v>0</v>
      </c>
      <c r="H11" s="6">
        <v>1</v>
      </c>
      <c r="I11" s="10">
        <f t="shared" si="0"/>
        <v>0</v>
      </c>
      <c r="J11" s="11">
        <v>0.23</v>
      </c>
      <c r="K11" s="10">
        <f t="shared" si="1"/>
        <v>0</v>
      </c>
      <c r="L11" s="10">
        <f t="shared" si="2"/>
        <v>0</v>
      </c>
      <c r="M11" s="3"/>
      <c r="N11" s="3"/>
    </row>
    <row r="12" spans="1:18" ht="37.35" customHeight="1" x14ac:dyDescent="0.2">
      <c r="A12" s="6">
        <v>6</v>
      </c>
      <c r="B12" s="7" t="s">
        <v>23</v>
      </c>
      <c r="C12" s="8" t="s">
        <v>17</v>
      </c>
      <c r="D12" s="8" t="s">
        <v>17</v>
      </c>
      <c r="E12" s="8" t="s">
        <v>17</v>
      </c>
      <c r="F12" s="8" t="s">
        <v>18</v>
      </c>
      <c r="G12" s="9">
        <v>0</v>
      </c>
      <c r="H12" s="6">
        <v>1</v>
      </c>
      <c r="I12" s="10">
        <f t="shared" si="0"/>
        <v>0</v>
      </c>
      <c r="J12" s="11">
        <v>0.23</v>
      </c>
      <c r="K12" s="10">
        <f t="shared" si="1"/>
        <v>0</v>
      </c>
      <c r="L12" s="10">
        <f t="shared" si="2"/>
        <v>0</v>
      </c>
      <c r="M12" s="3"/>
      <c r="N12" s="3"/>
    </row>
    <row r="13" spans="1:18" ht="30.75" customHeight="1" x14ac:dyDescent="0.2">
      <c r="A13" s="6">
        <v>7</v>
      </c>
      <c r="B13" s="7" t="s">
        <v>24</v>
      </c>
      <c r="C13" s="8" t="s">
        <v>17</v>
      </c>
      <c r="D13" s="8" t="s">
        <v>17</v>
      </c>
      <c r="E13" s="8" t="s">
        <v>17</v>
      </c>
      <c r="F13" s="8" t="s">
        <v>18</v>
      </c>
      <c r="G13" s="9">
        <v>0</v>
      </c>
      <c r="H13" s="6">
        <v>1</v>
      </c>
      <c r="I13" s="10">
        <f t="shared" si="0"/>
        <v>0</v>
      </c>
      <c r="J13" s="11">
        <v>0.23</v>
      </c>
      <c r="K13" s="10">
        <f t="shared" si="1"/>
        <v>0</v>
      </c>
      <c r="L13" s="10">
        <f t="shared" si="2"/>
        <v>0</v>
      </c>
      <c r="M13" s="3"/>
      <c r="N13" s="3"/>
    </row>
    <row r="14" spans="1:18" ht="30.75" customHeight="1" x14ac:dyDescent="0.2">
      <c r="A14" s="6">
        <v>8</v>
      </c>
      <c r="B14" s="7" t="s">
        <v>25</v>
      </c>
      <c r="C14" s="8" t="s">
        <v>17</v>
      </c>
      <c r="D14" s="8" t="s">
        <v>18</v>
      </c>
      <c r="E14" s="8" t="s">
        <v>18</v>
      </c>
      <c r="F14" s="8" t="s">
        <v>18</v>
      </c>
      <c r="G14" s="9">
        <v>0</v>
      </c>
      <c r="H14" s="6">
        <v>1</v>
      </c>
      <c r="I14" s="10">
        <f t="shared" si="0"/>
        <v>0</v>
      </c>
      <c r="J14" s="11">
        <v>0.23</v>
      </c>
      <c r="K14" s="10">
        <f t="shared" si="1"/>
        <v>0</v>
      </c>
      <c r="L14" s="10">
        <f t="shared" si="2"/>
        <v>0</v>
      </c>
      <c r="M14" s="3"/>
      <c r="N14" s="3"/>
    </row>
    <row r="15" spans="1:18" ht="38.65" customHeight="1" x14ac:dyDescent="0.2">
      <c r="A15" s="6">
        <v>9</v>
      </c>
      <c r="B15" s="7" t="s">
        <v>26</v>
      </c>
      <c r="C15" s="8" t="s">
        <v>17</v>
      </c>
      <c r="D15" s="8" t="s">
        <v>17</v>
      </c>
      <c r="E15" s="8" t="s">
        <v>17</v>
      </c>
      <c r="F15" s="8" t="s">
        <v>18</v>
      </c>
      <c r="G15" s="9">
        <v>0</v>
      </c>
      <c r="H15" s="6">
        <v>1</v>
      </c>
      <c r="I15" s="10">
        <f t="shared" si="0"/>
        <v>0</v>
      </c>
      <c r="J15" s="11">
        <v>0.23</v>
      </c>
      <c r="K15" s="10">
        <f t="shared" si="1"/>
        <v>0</v>
      </c>
      <c r="L15" s="10">
        <f t="shared" si="2"/>
        <v>0</v>
      </c>
      <c r="M15" s="3"/>
      <c r="N15" s="3"/>
    </row>
    <row r="16" spans="1:18" ht="33.950000000000003" customHeight="1" x14ac:dyDescent="0.2">
      <c r="A16" s="6">
        <v>10</v>
      </c>
      <c r="B16" s="7" t="s">
        <v>27</v>
      </c>
      <c r="C16" s="8" t="s">
        <v>17</v>
      </c>
      <c r="D16" s="8" t="s">
        <v>17</v>
      </c>
      <c r="E16" s="8" t="s">
        <v>17</v>
      </c>
      <c r="F16" s="8" t="s">
        <v>18</v>
      </c>
      <c r="G16" s="9">
        <v>0</v>
      </c>
      <c r="H16" s="6">
        <v>1</v>
      </c>
      <c r="I16" s="10">
        <f t="shared" si="0"/>
        <v>0</v>
      </c>
      <c r="J16" s="11">
        <v>0.23</v>
      </c>
      <c r="K16" s="10">
        <f t="shared" si="1"/>
        <v>0</v>
      </c>
      <c r="L16" s="10">
        <f t="shared" si="2"/>
        <v>0</v>
      </c>
      <c r="M16" s="3"/>
      <c r="N16" s="3"/>
    </row>
    <row r="17" spans="1:14" ht="30.75" customHeight="1" x14ac:dyDescent="0.2">
      <c r="A17" s="6">
        <v>11</v>
      </c>
      <c r="B17" s="7" t="s">
        <v>28</v>
      </c>
      <c r="C17" s="8" t="s">
        <v>17</v>
      </c>
      <c r="D17" s="8" t="s">
        <v>18</v>
      </c>
      <c r="E17" s="8" t="s">
        <v>18</v>
      </c>
      <c r="F17" s="8" t="s">
        <v>18</v>
      </c>
      <c r="G17" s="9">
        <v>0</v>
      </c>
      <c r="H17" s="6">
        <v>1</v>
      </c>
      <c r="I17" s="10">
        <f t="shared" si="0"/>
        <v>0</v>
      </c>
      <c r="J17" s="11">
        <v>0.23</v>
      </c>
      <c r="K17" s="10">
        <f t="shared" si="1"/>
        <v>0</v>
      </c>
      <c r="L17" s="10">
        <f t="shared" si="2"/>
        <v>0</v>
      </c>
      <c r="M17" s="3"/>
      <c r="N17" s="3"/>
    </row>
    <row r="18" spans="1:14" ht="30.75" customHeight="1" x14ac:dyDescent="0.2">
      <c r="A18" s="6">
        <v>12</v>
      </c>
      <c r="B18" s="7" t="s">
        <v>29</v>
      </c>
      <c r="C18" s="8" t="s">
        <v>17</v>
      </c>
      <c r="D18" s="8" t="s">
        <v>18</v>
      </c>
      <c r="E18" s="8" t="s">
        <v>18</v>
      </c>
      <c r="F18" s="8" t="s">
        <v>18</v>
      </c>
      <c r="G18" s="9">
        <v>0</v>
      </c>
      <c r="H18" s="6">
        <v>1</v>
      </c>
      <c r="I18" s="10">
        <f t="shared" si="0"/>
        <v>0</v>
      </c>
      <c r="J18" s="11">
        <v>0.23</v>
      </c>
      <c r="K18" s="10">
        <f t="shared" si="1"/>
        <v>0</v>
      </c>
      <c r="L18" s="10">
        <f t="shared" si="2"/>
        <v>0</v>
      </c>
      <c r="M18" s="3"/>
      <c r="N18" s="3"/>
    </row>
    <row r="19" spans="1:14" ht="48.6" customHeight="1" x14ac:dyDescent="0.2">
      <c r="A19" s="6">
        <v>13</v>
      </c>
      <c r="B19" s="7" t="s">
        <v>30</v>
      </c>
      <c r="C19" s="8" t="s">
        <v>17</v>
      </c>
      <c r="D19" s="8" t="s">
        <v>18</v>
      </c>
      <c r="E19" s="8" t="s">
        <v>18</v>
      </c>
      <c r="F19" s="8" t="s">
        <v>18</v>
      </c>
      <c r="G19" s="9">
        <v>0</v>
      </c>
      <c r="H19" s="6">
        <v>1</v>
      </c>
      <c r="I19" s="10">
        <f t="shared" si="0"/>
        <v>0</v>
      </c>
      <c r="J19" s="11">
        <v>0.23</v>
      </c>
      <c r="K19" s="10">
        <f t="shared" si="1"/>
        <v>0</v>
      </c>
      <c r="L19" s="10">
        <f t="shared" si="2"/>
        <v>0</v>
      </c>
      <c r="M19" s="3"/>
      <c r="N19" s="3"/>
    </row>
    <row r="20" spans="1:14" ht="30.75" customHeight="1" x14ac:dyDescent="0.2">
      <c r="A20" s="6">
        <v>14</v>
      </c>
      <c r="B20" s="7" t="s">
        <v>31</v>
      </c>
      <c r="C20" s="8" t="s">
        <v>17</v>
      </c>
      <c r="D20" s="8" t="s">
        <v>18</v>
      </c>
      <c r="E20" s="8" t="s">
        <v>18</v>
      </c>
      <c r="F20" s="8" t="s">
        <v>18</v>
      </c>
      <c r="G20" s="9">
        <v>0</v>
      </c>
      <c r="H20" s="6">
        <v>1</v>
      </c>
      <c r="I20" s="10">
        <f t="shared" si="0"/>
        <v>0</v>
      </c>
      <c r="J20" s="11">
        <v>0.23</v>
      </c>
      <c r="K20" s="10">
        <f t="shared" si="1"/>
        <v>0</v>
      </c>
      <c r="L20" s="10">
        <f t="shared" si="2"/>
        <v>0</v>
      </c>
      <c r="M20" s="3"/>
      <c r="N20" s="3"/>
    </row>
    <row r="21" spans="1:14" ht="21.6" customHeight="1" x14ac:dyDescent="0.2">
      <c r="A21" s="31" t="s">
        <v>32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"/>
      <c r="N21" s="3"/>
    </row>
    <row r="22" spans="1:14" ht="30.75" customHeight="1" x14ac:dyDescent="0.2">
      <c r="A22" s="6">
        <v>15</v>
      </c>
      <c r="B22" s="7" t="s">
        <v>33</v>
      </c>
      <c r="C22" s="8" t="s">
        <v>17</v>
      </c>
      <c r="D22" s="8" t="s">
        <v>18</v>
      </c>
      <c r="E22" s="8" t="s">
        <v>18</v>
      </c>
      <c r="F22" s="8" t="s">
        <v>18</v>
      </c>
      <c r="G22" s="9">
        <v>0</v>
      </c>
      <c r="H22" s="6">
        <v>1</v>
      </c>
      <c r="I22" s="10">
        <f t="shared" ref="I22:I55" si="3">PRODUCT(G22,H22)</f>
        <v>0</v>
      </c>
      <c r="J22" s="11">
        <v>0.23</v>
      </c>
      <c r="K22" s="10">
        <f t="shared" ref="K22:K55" si="4">I22*J22</f>
        <v>0</v>
      </c>
      <c r="L22" s="10">
        <f t="shared" ref="L22:L55" si="5">+I22+K22</f>
        <v>0</v>
      </c>
      <c r="M22" s="3"/>
    </row>
    <row r="23" spans="1:14" ht="30.75" customHeight="1" x14ac:dyDescent="0.2">
      <c r="A23" s="6">
        <v>16</v>
      </c>
      <c r="B23" s="7" t="s">
        <v>34</v>
      </c>
      <c r="C23" s="8" t="s">
        <v>17</v>
      </c>
      <c r="D23" s="8" t="s">
        <v>18</v>
      </c>
      <c r="E23" s="8" t="s">
        <v>18</v>
      </c>
      <c r="F23" s="8" t="s">
        <v>18</v>
      </c>
      <c r="G23" s="9">
        <v>0</v>
      </c>
      <c r="H23" s="6">
        <v>1</v>
      </c>
      <c r="I23" s="10">
        <f t="shared" si="3"/>
        <v>0</v>
      </c>
      <c r="J23" s="11">
        <v>0.23</v>
      </c>
      <c r="K23" s="10">
        <f t="shared" si="4"/>
        <v>0</v>
      </c>
      <c r="L23" s="10">
        <f t="shared" si="5"/>
        <v>0</v>
      </c>
      <c r="M23" s="3"/>
    </row>
    <row r="24" spans="1:14" ht="30.75" customHeight="1" x14ac:dyDescent="0.2">
      <c r="A24" s="6">
        <v>17</v>
      </c>
      <c r="B24" s="7" t="s">
        <v>35</v>
      </c>
      <c r="C24" s="8" t="s">
        <v>17</v>
      </c>
      <c r="D24" s="8" t="s">
        <v>18</v>
      </c>
      <c r="E24" s="8" t="s">
        <v>18</v>
      </c>
      <c r="F24" s="8" t="s">
        <v>18</v>
      </c>
      <c r="G24" s="9">
        <v>0</v>
      </c>
      <c r="H24" s="6">
        <v>1</v>
      </c>
      <c r="I24" s="10">
        <f t="shared" si="3"/>
        <v>0</v>
      </c>
      <c r="J24" s="11">
        <v>0.23</v>
      </c>
      <c r="K24" s="10">
        <f t="shared" si="4"/>
        <v>0</v>
      </c>
      <c r="L24" s="10">
        <f t="shared" si="5"/>
        <v>0</v>
      </c>
      <c r="M24" s="3"/>
    </row>
    <row r="25" spans="1:14" ht="30.75" customHeight="1" x14ac:dyDescent="0.2">
      <c r="A25" s="6">
        <v>18</v>
      </c>
      <c r="B25" s="7" t="s">
        <v>36</v>
      </c>
      <c r="C25" s="8" t="s">
        <v>17</v>
      </c>
      <c r="D25" s="8" t="s">
        <v>18</v>
      </c>
      <c r="E25" s="8" t="s">
        <v>18</v>
      </c>
      <c r="F25" s="8" t="s">
        <v>18</v>
      </c>
      <c r="G25" s="9">
        <v>0</v>
      </c>
      <c r="H25" s="6">
        <v>1</v>
      </c>
      <c r="I25" s="10">
        <f t="shared" si="3"/>
        <v>0</v>
      </c>
      <c r="J25" s="11">
        <v>0.23</v>
      </c>
      <c r="K25" s="10">
        <f t="shared" si="4"/>
        <v>0</v>
      </c>
      <c r="L25" s="10">
        <f t="shared" si="5"/>
        <v>0</v>
      </c>
      <c r="M25" s="3"/>
    </row>
    <row r="26" spans="1:14" ht="30.75" customHeight="1" x14ac:dyDescent="0.2">
      <c r="A26" s="6">
        <v>19</v>
      </c>
      <c r="B26" s="7" t="s">
        <v>37</v>
      </c>
      <c r="C26" s="8" t="s">
        <v>17</v>
      </c>
      <c r="D26" s="8" t="s">
        <v>18</v>
      </c>
      <c r="E26" s="8" t="s">
        <v>18</v>
      </c>
      <c r="F26" s="8" t="s">
        <v>18</v>
      </c>
      <c r="G26" s="9">
        <v>0</v>
      </c>
      <c r="H26" s="6">
        <v>1</v>
      </c>
      <c r="I26" s="10">
        <f t="shared" si="3"/>
        <v>0</v>
      </c>
      <c r="J26" s="11">
        <v>0.23</v>
      </c>
      <c r="K26" s="10">
        <f t="shared" si="4"/>
        <v>0</v>
      </c>
      <c r="L26" s="10">
        <f t="shared" si="5"/>
        <v>0</v>
      </c>
      <c r="M26" s="3"/>
    </row>
    <row r="27" spans="1:14" ht="30.75" customHeight="1" x14ac:dyDescent="0.2">
      <c r="A27" s="6">
        <v>20</v>
      </c>
      <c r="B27" s="7" t="s">
        <v>38</v>
      </c>
      <c r="C27" s="8" t="s">
        <v>17</v>
      </c>
      <c r="D27" s="8" t="s">
        <v>18</v>
      </c>
      <c r="E27" s="8" t="s">
        <v>18</v>
      </c>
      <c r="F27" s="8" t="s">
        <v>18</v>
      </c>
      <c r="G27" s="9">
        <v>0</v>
      </c>
      <c r="H27" s="6">
        <v>1</v>
      </c>
      <c r="I27" s="10">
        <f t="shared" si="3"/>
        <v>0</v>
      </c>
      <c r="J27" s="11">
        <v>0.23</v>
      </c>
      <c r="K27" s="10">
        <f t="shared" si="4"/>
        <v>0</v>
      </c>
      <c r="L27" s="10">
        <f t="shared" si="5"/>
        <v>0</v>
      </c>
      <c r="M27" s="3"/>
    </row>
    <row r="28" spans="1:14" ht="30.75" customHeight="1" x14ac:dyDescent="0.2">
      <c r="A28" s="6">
        <v>21</v>
      </c>
      <c r="B28" s="7" t="s">
        <v>39</v>
      </c>
      <c r="C28" s="8" t="s">
        <v>17</v>
      </c>
      <c r="D28" s="8" t="s">
        <v>18</v>
      </c>
      <c r="E28" s="8" t="s">
        <v>18</v>
      </c>
      <c r="F28" s="8" t="s">
        <v>18</v>
      </c>
      <c r="G28" s="9">
        <v>0</v>
      </c>
      <c r="H28" s="6">
        <v>1</v>
      </c>
      <c r="I28" s="10">
        <f t="shared" si="3"/>
        <v>0</v>
      </c>
      <c r="J28" s="11">
        <v>0.23</v>
      </c>
      <c r="K28" s="10">
        <f t="shared" si="4"/>
        <v>0</v>
      </c>
      <c r="L28" s="10">
        <f t="shared" si="5"/>
        <v>0</v>
      </c>
      <c r="M28" s="3"/>
    </row>
    <row r="29" spans="1:14" ht="30.75" customHeight="1" x14ac:dyDescent="0.2">
      <c r="A29" s="6">
        <v>22</v>
      </c>
      <c r="B29" s="7" t="s">
        <v>40</v>
      </c>
      <c r="C29" s="8" t="s">
        <v>17</v>
      </c>
      <c r="D29" s="8" t="s">
        <v>18</v>
      </c>
      <c r="E29" s="8" t="s">
        <v>18</v>
      </c>
      <c r="F29" s="8" t="s">
        <v>18</v>
      </c>
      <c r="G29" s="9">
        <v>0</v>
      </c>
      <c r="H29" s="6">
        <v>1</v>
      </c>
      <c r="I29" s="10">
        <f t="shared" si="3"/>
        <v>0</v>
      </c>
      <c r="J29" s="11">
        <v>0.23</v>
      </c>
      <c r="K29" s="10">
        <f t="shared" si="4"/>
        <v>0</v>
      </c>
      <c r="L29" s="10">
        <f t="shared" si="5"/>
        <v>0</v>
      </c>
      <c r="M29" s="3"/>
    </row>
    <row r="30" spans="1:14" ht="30.75" customHeight="1" x14ac:dyDescent="0.2">
      <c r="A30" s="6">
        <v>23</v>
      </c>
      <c r="B30" s="7" t="s">
        <v>41</v>
      </c>
      <c r="C30" s="8" t="s">
        <v>17</v>
      </c>
      <c r="D30" s="8" t="s">
        <v>18</v>
      </c>
      <c r="E30" s="8" t="s">
        <v>18</v>
      </c>
      <c r="F30" s="8" t="s">
        <v>18</v>
      </c>
      <c r="G30" s="9">
        <v>0</v>
      </c>
      <c r="H30" s="6">
        <v>1</v>
      </c>
      <c r="I30" s="10">
        <f t="shared" si="3"/>
        <v>0</v>
      </c>
      <c r="J30" s="11">
        <v>0.23</v>
      </c>
      <c r="K30" s="10">
        <f t="shared" si="4"/>
        <v>0</v>
      </c>
      <c r="L30" s="10">
        <f t="shared" si="5"/>
        <v>0</v>
      </c>
      <c r="M30" s="3"/>
    </row>
    <row r="31" spans="1:14" ht="30.75" customHeight="1" x14ac:dyDescent="0.2">
      <c r="A31" s="6">
        <v>24</v>
      </c>
      <c r="B31" s="7" t="s">
        <v>42</v>
      </c>
      <c r="C31" s="8" t="s">
        <v>17</v>
      </c>
      <c r="D31" s="8" t="s">
        <v>18</v>
      </c>
      <c r="E31" s="8" t="s">
        <v>18</v>
      </c>
      <c r="F31" s="8" t="s">
        <v>18</v>
      </c>
      <c r="G31" s="9">
        <v>0</v>
      </c>
      <c r="H31" s="6">
        <v>1</v>
      </c>
      <c r="I31" s="10">
        <f t="shared" si="3"/>
        <v>0</v>
      </c>
      <c r="J31" s="11">
        <v>0.23</v>
      </c>
      <c r="K31" s="10">
        <f t="shared" si="4"/>
        <v>0</v>
      </c>
      <c r="L31" s="10">
        <f t="shared" si="5"/>
        <v>0</v>
      </c>
      <c r="M31" s="3"/>
    </row>
    <row r="32" spans="1:14" ht="40.9" customHeight="1" x14ac:dyDescent="0.2">
      <c r="A32" s="6">
        <v>25</v>
      </c>
      <c r="B32" s="7" t="s">
        <v>43</v>
      </c>
      <c r="C32" s="8" t="s">
        <v>17</v>
      </c>
      <c r="D32" s="8" t="s">
        <v>18</v>
      </c>
      <c r="E32" s="8" t="s">
        <v>18</v>
      </c>
      <c r="F32" s="8" t="s">
        <v>18</v>
      </c>
      <c r="G32" s="9">
        <v>0</v>
      </c>
      <c r="H32" s="6">
        <v>1</v>
      </c>
      <c r="I32" s="10">
        <f t="shared" si="3"/>
        <v>0</v>
      </c>
      <c r="J32" s="11">
        <v>0.23</v>
      </c>
      <c r="K32" s="10">
        <f t="shared" si="4"/>
        <v>0</v>
      </c>
      <c r="L32" s="10">
        <f t="shared" si="5"/>
        <v>0</v>
      </c>
      <c r="M32" s="3"/>
    </row>
    <row r="33" spans="1:13" ht="40.9" customHeight="1" x14ac:dyDescent="0.2">
      <c r="A33" s="6">
        <v>26</v>
      </c>
      <c r="B33" s="7" t="s">
        <v>44</v>
      </c>
      <c r="C33" s="8" t="s">
        <v>17</v>
      </c>
      <c r="D33" s="8" t="s">
        <v>18</v>
      </c>
      <c r="E33" s="8" t="s">
        <v>18</v>
      </c>
      <c r="F33" s="8" t="s">
        <v>18</v>
      </c>
      <c r="G33" s="9">
        <v>0</v>
      </c>
      <c r="H33" s="6">
        <v>1</v>
      </c>
      <c r="I33" s="10">
        <f t="shared" si="3"/>
        <v>0</v>
      </c>
      <c r="J33" s="11">
        <v>0.23</v>
      </c>
      <c r="K33" s="10">
        <f t="shared" si="4"/>
        <v>0</v>
      </c>
      <c r="L33" s="10">
        <f t="shared" si="5"/>
        <v>0</v>
      </c>
      <c r="M33" s="3"/>
    </row>
    <row r="34" spans="1:13" ht="40.9" customHeight="1" x14ac:dyDescent="0.2">
      <c r="A34" s="6">
        <v>27</v>
      </c>
      <c r="B34" s="7" t="s">
        <v>45</v>
      </c>
      <c r="C34" s="8" t="s">
        <v>17</v>
      </c>
      <c r="D34" s="8" t="s">
        <v>18</v>
      </c>
      <c r="E34" s="8" t="s">
        <v>18</v>
      </c>
      <c r="F34" s="8" t="s">
        <v>18</v>
      </c>
      <c r="G34" s="9">
        <v>0</v>
      </c>
      <c r="H34" s="6">
        <v>1</v>
      </c>
      <c r="I34" s="10">
        <f t="shared" si="3"/>
        <v>0</v>
      </c>
      <c r="J34" s="11">
        <v>0.23</v>
      </c>
      <c r="K34" s="10">
        <f t="shared" si="4"/>
        <v>0</v>
      </c>
      <c r="L34" s="10">
        <f t="shared" si="5"/>
        <v>0</v>
      </c>
      <c r="M34" s="3"/>
    </row>
    <row r="35" spans="1:13" ht="40.9" customHeight="1" x14ac:dyDescent="0.2">
      <c r="A35" s="6">
        <v>28</v>
      </c>
      <c r="B35" s="7" t="s">
        <v>63</v>
      </c>
      <c r="C35" s="8" t="s">
        <v>17</v>
      </c>
      <c r="D35" s="8" t="s">
        <v>17</v>
      </c>
      <c r="E35" s="8" t="s">
        <v>17</v>
      </c>
      <c r="F35" s="8" t="s">
        <v>18</v>
      </c>
      <c r="G35" s="9">
        <v>0</v>
      </c>
      <c r="H35" s="6">
        <v>1</v>
      </c>
      <c r="I35" s="10">
        <f t="shared" si="3"/>
        <v>0</v>
      </c>
      <c r="J35" s="11">
        <v>0.23</v>
      </c>
      <c r="K35" s="10">
        <f t="shared" si="4"/>
        <v>0</v>
      </c>
      <c r="L35" s="10">
        <f t="shared" si="5"/>
        <v>0</v>
      </c>
      <c r="M35" s="3"/>
    </row>
    <row r="36" spans="1:13" ht="40.9" customHeight="1" x14ac:dyDescent="0.2">
      <c r="A36" s="6">
        <v>29</v>
      </c>
      <c r="B36" s="7" t="s">
        <v>64</v>
      </c>
      <c r="C36" s="8" t="s">
        <v>17</v>
      </c>
      <c r="D36" s="8" t="s">
        <v>18</v>
      </c>
      <c r="E36" s="8" t="s">
        <v>18</v>
      </c>
      <c r="F36" s="8" t="s">
        <v>18</v>
      </c>
      <c r="G36" s="9">
        <v>0</v>
      </c>
      <c r="H36" s="6">
        <v>1</v>
      </c>
      <c r="I36" s="10">
        <f t="shared" ref="I36" si="6">PRODUCT(G36,H36)</f>
        <v>0</v>
      </c>
      <c r="J36" s="11">
        <v>0.23</v>
      </c>
      <c r="K36" s="10">
        <f t="shared" ref="K36" si="7">I36*J36</f>
        <v>0</v>
      </c>
      <c r="L36" s="10">
        <f t="shared" ref="L36" si="8">+I36+K36</f>
        <v>0</v>
      </c>
      <c r="M36" s="3"/>
    </row>
    <row r="37" spans="1:13" ht="40.9" customHeight="1" x14ac:dyDescent="0.2">
      <c r="A37" s="6">
        <v>30</v>
      </c>
      <c r="B37" s="7" t="s">
        <v>65</v>
      </c>
      <c r="C37" s="8" t="s">
        <v>17</v>
      </c>
      <c r="D37" s="8" t="s">
        <v>18</v>
      </c>
      <c r="E37" s="8" t="s">
        <v>18</v>
      </c>
      <c r="F37" s="8" t="s">
        <v>18</v>
      </c>
      <c r="G37" s="9">
        <v>0</v>
      </c>
      <c r="H37" s="6">
        <v>1</v>
      </c>
      <c r="I37" s="10">
        <f t="shared" ref="I37" si="9">PRODUCT(G37,H37)</f>
        <v>0</v>
      </c>
      <c r="J37" s="11">
        <v>0.23</v>
      </c>
      <c r="K37" s="10">
        <f t="shared" ref="K37" si="10">I37*J37</f>
        <v>0</v>
      </c>
      <c r="L37" s="10">
        <f t="shared" ref="L37" si="11">+I37+K37</f>
        <v>0</v>
      </c>
      <c r="M37" s="3"/>
    </row>
    <row r="38" spans="1:13" ht="40.9" customHeight="1" x14ac:dyDescent="0.2">
      <c r="A38" s="6">
        <v>31</v>
      </c>
      <c r="B38" s="7" t="s">
        <v>46</v>
      </c>
      <c r="C38" s="8" t="s">
        <v>17</v>
      </c>
      <c r="D38" s="8" t="s">
        <v>18</v>
      </c>
      <c r="E38" s="8" t="s">
        <v>18</v>
      </c>
      <c r="F38" s="8" t="s">
        <v>18</v>
      </c>
      <c r="G38" s="9">
        <v>0</v>
      </c>
      <c r="H38" s="6">
        <v>1</v>
      </c>
      <c r="I38" s="10">
        <f t="shared" si="3"/>
        <v>0</v>
      </c>
      <c r="J38" s="11">
        <v>0.23</v>
      </c>
      <c r="K38" s="10">
        <f t="shared" si="4"/>
        <v>0</v>
      </c>
      <c r="L38" s="10">
        <f t="shared" si="5"/>
        <v>0</v>
      </c>
      <c r="M38" s="3"/>
    </row>
    <row r="39" spans="1:13" ht="40.9" customHeight="1" x14ac:dyDescent="0.2">
      <c r="A39" s="6">
        <v>32</v>
      </c>
      <c r="B39" s="7" t="s">
        <v>47</v>
      </c>
      <c r="C39" s="8" t="s">
        <v>17</v>
      </c>
      <c r="D39" s="8" t="s">
        <v>18</v>
      </c>
      <c r="E39" s="8" t="s">
        <v>18</v>
      </c>
      <c r="F39" s="8" t="s">
        <v>18</v>
      </c>
      <c r="G39" s="9">
        <v>0</v>
      </c>
      <c r="H39" s="6">
        <v>1</v>
      </c>
      <c r="I39" s="10">
        <f t="shared" si="3"/>
        <v>0</v>
      </c>
      <c r="J39" s="11">
        <v>0.23</v>
      </c>
      <c r="K39" s="10">
        <f t="shared" si="4"/>
        <v>0</v>
      </c>
      <c r="L39" s="10">
        <f t="shared" si="5"/>
        <v>0</v>
      </c>
      <c r="M39" s="3"/>
    </row>
    <row r="40" spans="1:13" ht="40.9" customHeight="1" x14ac:dyDescent="0.2">
      <c r="A40" s="6">
        <v>33</v>
      </c>
      <c r="B40" s="7" t="s">
        <v>48</v>
      </c>
      <c r="C40" s="8" t="s">
        <v>17</v>
      </c>
      <c r="D40" s="8" t="s">
        <v>18</v>
      </c>
      <c r="E40" s="8" t="s">
        <v>18</v>
      </c>
      <c r="F40" s="8" t="s">
        <v>18</v>
      </c>
      <c r="G40" s="9">
        <v>0</v>
      </c>
      <c r="H40" s="6">
        <v>1</v>
      </c>
      <c r="I40" s="10">
        <f t="shared" si="3"/>
        <v>0</v>
      </c>
      <c r="J40" s="11">
        <v>0.23</v>
      </c>
      <c r="K40" s="10">
        <f t="shared" si="4"/>
        <v>0</v>
      </c>
      <c r="L40" s="10">
        <f t="shared" si="5"/>
        <v>0</v>
      </c>
      <c r="M40" s="3"/>
    </row>
    <row r="41" spans="1:13" ht="40.9" customHeight="1" x14ac:dyDescent="0.2">
      <c r="A41" s="6">
        <v>34</v>
      </c>
      <c r="B41" s="7" t="s">
        <v>66</v>
      </c>
      <c r="C41" s="8" t="s">
        <v>17</v>
      </c>
      <c r="D41" s="8" t="s">
        <v>18</v>
      </c>
      <c r="E41" s="8" t="s">
        <v>18</v>
      </c>
      <c r="F41" s="8" t="s">
        <v>18</v>
      </c>
      <c r="G41" s="9">
        <v>0</v>
      </c>
      <c r="H41" s="6">
        <v>1</v>
      </c>
      <c r="I41" s="10">
        <f t="shared" ref="I41" si="12">PRODUCT(G41,H41)</f>
        <v>0</v>
      </c>
      <c r="J41" s="11">
        <v>0.23</v>
      </c>
      <c r="K41" s="10">
        <f t="shared" ref="K41" si="13">I41*J41</f>
        <v>0</v>
      </c>
      <c r="L41" s="10">
        <f t="shared" ref="L41" si="14">+I41+K41</f>
        <v>0</v>
      </c>
      <c r="M41" s="3"/>
    </row>
    <row r="42" spans="1:13" ht="40.9" customHeight="1" x14ac:dyDescent="0.2">
      <c r="A42" s="6">
        <v>35</v>
      </c>
      <c r="B42" s="7" t="s">
        <v>78</v>
      </c>
      <c r="C42" s="8" t="s">
        <v>17</v>
      </c>
      <c r="D42" s="8" t="s">
        <v>18</v>
      </c>
      <c r="E42" s="8" t="s">
        <v>18</v>
      </c>
      <c r="F42" s="8" t="s">
        <v>18</v>
      </c>
      <c r="G42" s="9">
        <v>0</v>
      </c>
      <c r="H42" s="6">
        <v>1</v>
      </c>
      <c r="I42" s="10">
        <f t="shared" si="3"/>
        <v>0</v>
      </c>
      <c r="J42" s="11">
        <v>0.23</v>
      </c>
      <c r="K42" s="10">
        <f t="shared" si="4"/>
        <v>0</v>
      </c>
      <c r="L42" s="10">
        <f t="shared" si="5"/>
        <v>0</v>
      </c>
      <c r="M42" s="3"/>
    </row>
    <row r="43" spans="1:13" ht="32.25" customHeight="1" x14ac:dyDescent="0.2">
      <c r="A43" s="6">
        <v>36</v>
      </c>
      <c r="B43" s="7" t="s">
        <v>68</v>
      </c>
      <c r="C43" s="8" t="s">
        <v>17</v>
      </c>
      <c r="D43" s="8" t="s">
        <v>18</v>
      </c>
      <c r="E43" s="8" t="s">
        <v>18</v>
      </c>
      <c r="F43" s="8" t="s">
        <v>18</v>
      </c>
      <c r="G43" s="9">
        <v>0</v>
      </c>
      <c r="H43" s="6">
        <v>2</v>
      </c>
      <c r="I43" s="10">
        <f t="shared" si="3"/>
        <v>0</v>
      </c>
      <c r="J43" s="11">
        <v>0.23</v>
      </c>
      <c r="K43" s="10">
        <f t="shared" si="4"/>
        <v>0</v>
      </c>
      <c r="L43" s="10">
        <f t="shared" si="5"/>
        <v>0</v>
      </c>
      <c r="M43" s="3"/>
    </row>
    <row r="44" spans="1:13" ht="32.25" customHeight="1" x14ac:dyDescent="0.2">
      <c r="A44" s="6">
        <v>37</v>
      </c>
      <c r="B44" s="7" t="s">
        <v>69</v>
      </c>
      <c r="C44" s="8" t="s">
        <v>17</v>
      </c>
      <c r="D44" s="8" t="s">
        <v>18</v>
      </c>
      <c r="E44" s="8" t="s">
        <v>18</v>
      </c>
      <c r="F44" s="8" t="s">
        <v>18</v>
      </c>
      <c r="G44" s="9">
        <v>0</v>
      </c>
      <c r="H44" s="6">
        <v>3</v>
      </c>
      <c r="I44" s="10">
        <f t="shared" ref="I44" si="15">PRODUCT(G44,H44)</f>
        <v>0</v>
      </c>
      <c r="J44" s="11">
        <v>0.23</v>
      </c>
      <c r="K44" s="10">
        <f t="shared" ref="K44" si="16">I44*J44</f>
        <v>0</v>
      </c>
      <c r="L44" s="10">
        <f t="shared" ref="L44" si="17">+I44+K44</f>
        <v>0</v>
      </c>
      <c r="M44" s="3"/>
    </row>
    <row r="45" spans="1:13" ht="29.1" customHeight="1" x14ac:dyDescent="0.2">
      <c r="A45" s="6">
        <v>38</v>
      </c>
      <c r="B45" s="7" t="s">
        <v>70</v>
      </c>
      <c r="C45" s="8" t="s">
        <v>17</v>
      </c>
      <c r="D45" s="8" t="s">
        <v>18</v>
      </c>
      <c r="E45" s="8" t="s">
        <v>18</v>
      </c>
      <c r="F45" s="8" t="s">
        <v>18</v>
      </c>
      <c r="G45" s="9">
        <v>0</v>
      </c>
      <c r="H45" s="6">
        <v>1</v>
      </c>
      <c r="I45" s="10">
        <f t="shared" si="3"/>
        <v>0</v>
      </c>
      <c r="J45" s="11">
        <v>0.23</v>
      </c>
      <c r="K45" s="10">
        <f t="shared" si="4"/>
        <v>0</v>
      </c>
      <c r="L45" s="10">
        <f t="shared" si="5"/>
        <v>0</v>
      </c>
      <c r="M45" s="3"/>
    </row>
    <row r="46" spans="1:13" ht="29.1" customHeight="1" x14ac:dyDescent="0.2">
      <c r="A46" s="6">
        <v>39</v>
      </c>
      <c r="B46" s="7" t="s">
        <v>71</v>
      </c>
      <c r="C46" s="8" t="s">
        <v>17</v>
      </c>
      <c r="D46" s="8" t="s">
        <v>18</v>
      </c>
      <c r="E46" s="8" t="s">
        <v>18</v>
      </c>
      <c r="F46" s="8" t="s">
        <v>18</v>
      </c>
      <c r="G46" s="9">
        <v>0</v>
      </c>
      <c r="H46" s="6">
        <v>1</v>
      </c>
      <c r="I46" s="10">
        <f t="shared" ref="I46:I47" si="18">PRODUCT(G46,H46)</f>
        <v>0</v>
      </c>
      <c r="J46" s="11">
        <v>0.23</v>
      </c>
      <c r="K46" s="10">
        <f t="shared" ref="K46:K47" si="19">I46*J46</f>
        <v>0</v>
      </c>
      <c r="L46" s="10">
        <f t="shared" ref="L46:L47" si="20">+I46+K46</f>
        <v>0</v>
      </c>
      <c r="M46" s="3"/>
    </row>
    <row r="47" spans="1:13" ht="29.1" customHeight="1" x14ac:dyDescent="0.2">
      <c r="A47" s="6">
        <v>40</v>
      </c>
      <c r="B47" s="7" t="s">
        <v>72</v>
      </c>
      <c r="C47" s="8" t="s">
        <v>17</v>
      </c>
      <c r="D47" s="8" t="s">
        <v>18</v>
      </c>
      <c r="E47" s="8" t="s">
        <v>18</v>
      </c>
      <c r="F47" s="8" t="s">
        <v>18</v>
      </c>
      <c r="G47" s="9">
        <v>0</v>
      </c>
      <c r="H47" s="6">
        <v>1</v>
      </c>
      <c r="I47" s="10">
        <f t="shared" si="18"/>
        <v>0</v>
      </c>
      <c r="J47" s="11">
        <v>0.23</v>
      </c>
      <c r="K47" s="10">
        <f t="shared" si="19"/>
        <v>0</v>
      </c>
      <c r="L47" s="10">
        <f t="shared" si="20"/>
        <v>0</v>
      </c>
      <c r="M47" s="3"/>
    </row>
    <row r="48" spans="1:13" ht="29.1" customHeight="1" x14ac:dyDescent="0.2">
      <c r="A48" s="6">
        <v>41</v>
      </c>
      <c r="B48" s="7" t="s">
        <v>73</v>
      </c>
      <c r="C48" s="8" t="s">
        <v>17</v>
      </c>
      <c r="D48" s="8" t="s">
        <v>18</v>
      </c>
      <c r="E48" s="8" t="s">
        <v>18</v>
      </c>
      <c r="F48" s="8" t="s">
        <v>18</v>
      </c>
      <c r="G48" s="9">
        <v>0</v>
      </c>
      <c r="H48" s="6">
        <v>1</v>
      </c>
      <c r="I48" s="10">
        <f t="shared" ref="I48:I51" si="21">PRODUCT(G48,H48)</f>
        <v>0</v>
      </c>
      <c r="J48" s="11">
        <v>0.23</v>
      </c>
      <c r="K48" s="10">
        <f t="shared" ref="K48:K51" si="22">I48*J48</f>
        <v>0</v>
      </c>
      <c r="L48" s="10">
        <f t="shared" ref="L48:L51" si="23">+I48+K48</f>
        <v>0</v>
      </c>
      <c r="M48" s="3"/>
    </row>
    <row r="49" spans="1:15" ht="29.1" customHeight="1" x14ac:dyDescent="0.2">
      <c r="A49" s="6">
        <v>42</v>
      </c>
      <c r="B49" s="7" t="s">
        <v>74</v>
      </c>
      <c r="C49" s="8" t="s">
        <v>17</v>
      </c>
      <c r="D49" s="8" t="s">
        <v>18</v>
      </c>
      <c r="E49" s="8" t="s">
        <v>18</v>
      </c>
      <c r="F49" s="8" t="s">
        <v>18</v>
      </c>
      <c r="G49" s="9">
        <v>0</v>
      </c>
      <c r="H49" s="6">
        <v>1</v>
      </c>
      <c r="I49" s="10">
        <f t="shared" si="21"/>
        <v>0</v>
      </c>
      <c r="J49" s="11">
        <v>0.23</v>
      </c>
      <c r="K49" s="10">
        <f t="shared" si="22"/>
        <v>0</v>
      </c>
      <c r="L49" s="10">
        <f t="shared" si="23"/>
        <v>0</v>
      </c>
      <c r="M49" s="3"/>
    </row>
    <row r="50" spans="1:15" ht="29.1" customHeight="1" x14ac:dyDescent="0.2">
      <c r="A50" s="6">
        <v>43</v>
      </c>
      <c r="B50" s="7" t="s">
        <v>75</v>
      </c>
      <c r="C50" s="8" t="s">
        <v>17</v>
      </c>
      <c r="D50" s="8" t="s">
        <v>18</v>
      </c>
      <c r="E50" s="8" t="s">
        <v>18</v>
      </c>
      <c r="F50" s="8" t="s">
        <v>18</v>
      </c>
      <c r="G50" s="9">
        <v>0</v>
      </c>
      <c r="H50" s="6">
        <v>1</v>
      </c>
      <c r="I50" s="10">
        <f t="shared" si="21"/>
        <v>0</v>
      </c>
      <c r="J50" s="11">
        <v>0.23</v>
      </c>
      <c r="K50" s="10">
        <f t="shared" si="22"/>
        <v>0</v>
      </c>
      <c r="L50" s="10">
        <f t="shared" si="23"/>
        <v>0</v>
      </c>
      <c r="M50" s="3"/>
    </row>
    <row r="51" spans="1:15" ht="29.1" customHeight="1" x14ac:dyDescent="0.2">
      <c r="A51" s="6">
        <v>44</v>
      </c>
      <c r="B51" s="7" t="s">
        <v>76</v>
      </c>
      <c r="C51" s="8" t="s">
        <v>17</v>
      </c>
      <c r="D51" s="8" t="s">
        <v>18</v>
      </c>
      <c r="E51" s="8" t="s">
        <v>18</v>
      </c>
      <c r="F51" s="8" t="s">
        <v>18</v>
      </c>
      <c r="G51" s="9">
        <v>0</v>
      </c>
      <c r="H51" s="6">
        <v>1</v>
      </c>
      <c r="I51" s="10">
        <f t="shared" si="21"/>
        <v>0</v>
      </c>
      <c r="J51" s="11">
        <v>0.23</v>
      </c>
      <c r="K51" s="10">
        <f t="shared" si="22"/>
        <v>0</v>
      </c>
      <c r="L51" s="10">
        <f t="shared" si="23"/>
        <v>0</v>
      </c>
      <c r="M51" s="3"/>
    </row>
    <row r="52" spans="1:15" ht="29.1" customHeight="1" x14ac:dyDescent="0.2">
      <c r="A52" s="6">
        <v>45</v>
      </c>
      <c r="B52" s="7" t="s">
        <v>77</v>
      </c>
      <c r="C52" s="8" t="s">
        <v>17</v>
      </c>
      <c r="D52" s="8" t="s">
        <v>18</v>
      </c>
      <c r="E52" s="8" t="s">
        <v>18</v>
      </c>
      <c r="F52" s="8" t="s">
        <v>18</v>
      </c>
      <c r="G52" s="9">
        <v>0</v>
      </c>
      <c r="H52" s="6">
        <v>1</v>
      </c>
      <c r="I52" s="10">
        <f t="shared" ref="I52" si="24">PRODUCT(G52,H52)</f>
        <v>0</v>
      </c>
      <c r="J52" s="11">
        <v>0.23</v>
      </c>
      <c r="K52" s="10">
        <f t="shared" ref="K52" si="25">I52*J52</f>
        <v>0</v>
      </c>
      <c r="L52" s="10">
        <f t="shared" ref="L52" si="26">+I52+K52</f>
        <v>0</v>
      </c>
      <c r="M52" s="3"/>
    </row>
    <row r="53" spans="1:15" ht="31.35" customHeight="1" x14ac:dyDescent="0.2">
      <c r="A53" s="6">
        <v>46</v>
      </c>
      <c r="B53" s="7" t="s">
        <v>52</v>
      </c>
      <c r="C53" s="8" t="s">
        <v>17</v>
      </c>
      <c r="D53" s="8" t="s">
        <v>18</v>
      </c>
      <c r="E53" s="8" t="s">
        <v>18</v>
      </c>
      <c r="F53" s="8" t="s">
        <v>18</v>
      </c>
      <c r="G53" s="9">
        <v>0</v>
      </c>
      <c r="H53" s="6">
        <v>1</v>
      </c>
      <c r="I53" s="10">
        <f t="shared" si="3"/>
        <v>0</v>
      </c>
      <c r="J53" s="11">
        <v>0.23</v>
      </c>
      <c r="K53" s="10">
        <f t="shared" si="4"/>
        <v>0</v>
      </c>
      <c r="L53" s="10">
        <f t="shared" si="5"/>
        <v>0</v>
      </c>
      <c r="M53" s="3"/>
    </row>
    <row r="54" spans="1:15" ht="52.35" customHeight="1" x14ac:dyDescent="0.2">
      <c r="A54" s="6">
        <v>47</v>
      </c>
      <c r="B54" s="7" t="s">
        <v>53</v>
      </c>
      <c r="C54" s="8" t="s">
        <v>18</v>
      </c>
      <c r="D54" s="8" t="s">
        <v>18</v>
      </c>
      <c r="E54" s="8" t="s">
        <v>18</v>
      </c>
      <c r="F54" s="8" t="s">
        <v>17</v>
      </c>
      <c r="G54" s="9">
        <v>0</v>
      </c>
      <c r="H54" s="6">
        <v>2</v>
      </c>
      <c r="I54" s="10">
        <f t="shared" si="3"/>
        <v>0</v>
      </c>
      <c r="J54" s="11">
        <v>0.23</v>
      </c>
      <c r="K54" s="10">
        <f t="shared" si="4"/>
        <v>0</v>
      </c>
      <c r="L54" s="10">
        <f t="shared" si="5"/>
        <v>0</v>
      </c>
      <c r="M54" s="3"/>
    </row>
    <row r="55" spans="1:15" ht="48.6" customHeight="1" x14ac:dyDescent="0.2">
      <c r="A55" s="6">
        <v>48</v>
      </c>
      <c r="B55" s="7" t="s">
        <v>54</v>
      </c>
      <c r="C55" s="8" t="s">
        <v>18</v>
      </c>
      <c r="D55" s="8" t="s">
        <v>18</v>
      </c>
      <c r="E55" s="8" t="s">
        <v>18</v>
      </c>
      <c r="F55" s="8" t="s">
        <v>17</v>
      </c>
      <c r="G55" s="9">
        <v>0</v>
      </c>
      <c r="H55" s="6">
        <v>2</v>
      </c>
      <c r="I55" s="10">
        <f t="shared" si="3"/>
        <v>0</v>
      </c>
      <c r="J55" s="11">
        <v>0.23</v>
      </c>
      <c r="K55" s="10">
        <f t="shared" si="4"/>
        <v>0</v>
      </c>
      <c r="L55" s="10">
        <f t="shared" si="5"/>
        <v>0</v>
      </c>
      <c r="M55" s="3"/>
    </row>
    <row r="56" spans="1:15" ht="30.2" customHeight="1" x14ac:dyDescent="0.2">
      <c r="A56" s="6"/>
      <c r="B56" s="8" t="s">
        <v>55</v>
      </c>
      <c r="C56" s="8"/>
      <c r="D56" s="8"/>
      <c r="E56" s="8"/>
      <c r="F56" s="8"/>
      <c r="G56" s="8"/>
      <c r="H56" s="6"/>
      <c r="I56" s="12">
        <f>SUM(I7:I55)</f>
        <v>0</v>
      </c>
      <c r="J56" s="13"/>
      <c r="K56" s="14">
        <f>SUM(K7:K55)</f>
        <v>0</v>
      </c>
      <c r="L56" s="12">
        <f>SUM(L7:L55)</f>
        <v>0</v>
      </c>
      <c r="M56" s="3"/>
      <c r="N56" s="3"/>
      <c r="O56" s="3"/>
    </row>
    <row r="57" spans="1:15" x14ac:dyDescent="0.2">
      <c r="A57" s="15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x14ac:dyDescent="0.2">
      <c r="A58" s="15"/>
      <c r="B58" s="3" t="s">
        <v>56</v>
      </c>
      <c r="C58" s="3"/>
      <c r="D58" s="3"/>
      <c r="E58" s="3"/>
      <c r="F58" s="3"/>
      <c r="G58" s="3"/>
      <c r="H58" s="3" t="s">
        <v>57</v>
      </c>
      <c r="I58" s="3"/>
      <c r="J58" s="3"/>
      <c r="K58" s="3"/>
      <c r="L58" s="3"/>
      <c r="M58" s="3"/>
      <c r="N58" s="3"/>
      <c r="O58" s="3"/>
    </row>
    <row r="59" spans="1:15" ht="13.9" customHeight="1" x14ac:dyDescent="0.25">
      <c r="A59" s="15"/>
      <c r="B59" s="3"/>
      <c r="C59" s="3"/>
      <c r="D59" s="3"/>
      <c r="E59" s="3"/>
      <c r="F59" s="3"/>
      <c r="G59" s="3"/>
      <c r="H59" s="3"/>
      <c r="I59" s="3"/>
      <c r="J59" s="27" t="s">
        <v>58</v>
      </c>
      <c r="K59" s="27"/>
      <c r="L59" s="27"/>
      <c r="M59" s="3"/>
      <c r="N59" s="3"/>
      <c r="O59" s="3"/>
    </row>
    <row r="60" spans="1:15" ht="8.25" customHeight="1" x14ac:dyDescent="0.2">
      <c r="A60" s="15"/>
      <c r="B60" s="3"/>
      <c r="C60" s="3"/>
      <c r="D60" s="3"/>
      <c r="E60" s="3"/>
      <c r="F60" s="3"/>
      <c r="G60" s="3"/>
      <c r="H60" s="3"/>
      <c r="I60" s="3"/>
      <c r="L60" s="3"/>
      <c r="M60" s="3"/>
      <c r="N60" s="3"/>
      <c r="O60" s="3"/>
    </row>
    <row r="61" spans="1:15" x14ac:dyDescent="0.2">
      <c r="A61" s="15"/>
      <c r="B61" s="3"/>
      <c r="C61" s="3"/>
      <c r="D61" s="3"/>
      <c r="E61" s="3"/>
      <c r="F61" s="3"/>
      <c r="G61" s="3"/>
      <c r="H61" s="3"/>
      <c r="I61" s="3"/>
      <c r="J61" s="16"/>
      <c r="L61" s="3"/>
      <c r="M61" s="3"/>
      <c r="N61" s="3"/>
      <c r="O61" s="3"/>
    </row>
    <row r="62" spans="1:15" x14ac:dyDescent="0.2">
      <c r="A62" s="15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x14ac:dyDescent="0.2">
      <c r="A63" s="15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x14ac:dyDescent="0.2">
      <c r="A64" s="1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</sheetData>
  <mergeCells count="13">
    <mergeCell ref="J59:L59"/>
    <mergeCell ref="J3:J4"/>
    <mergeCell ref="K3:K4"/>
    <mergeCell ref="L3:L4"/>
    <mergeCell ref="C5:F5"/>
    <mergeCell ref="A6:L6"/>
    <mergeCell ref="A21:L21"/>
    <mergeCell ref="A3:A4"/>
    <mergeCell ref="B3:B4"/>
    <mergeCell ref="C3:F3"/>
    <mergeCell ref="G3:G4"/>
    <mergeCell ref="H3:H4"/>
    <mergeCell ref="I3:I4"/>
  </mergeCells>
  <phoneticPr fontId="13" type="noConversion"/>
  <pageMargins left="0" right="0" top="0.78779527559055107" bottom="0.78779527559055107" header="0.39370078740157505" footer="0.39370078740157505"/>
  <pageSetup paperSize="9" fitToWidth="0" fitToHeight="0" pageOrder="overThenDown" orientation="landscape" useFirstPageNumber="1" horizontalDpi="0" verticalDpi="0" r:id="rId1"/>
  <headerFooter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2"/>
  <sheetViews>
    <sheetView topLeftCell="A14" workbookViewId="0">
      <selection activeCell="H7" sqref="H7"/>
    </sheetView>
  </sheetViews>
  <sheetFormatPr defaultColWidth="9" defaultRowHeight="14.25" x14ac:dyDescent="0.2"/>
  <cols>
    <col min="1" max="1" width="9" customWidth="1"/>
    <col min="2" max="2" width="52.25" customWidth="1"/>
    <col min="3" max="6" width="9" customWidth="1"/>
    <col min="7" max="7" width="18.625" customWidth="1"/>
    <col min="8" max="8" width="13.5" bestFit="1" customWidth="1"/>
  </cols>
  <sheetData>
    <row r="1" spans="1:10" ht="15.75" x14ac:dyDescent="0.25">
      <c r="A1" s="1" t="s">
        <v>59</v>
      </c>
      <c r="B1" s="2"/>
      <c r="C1" s="2"/>
      <c r="D1" s="2"/>
      <c r="E1" s="2"/>
      <c r="F1" s="2"/>
      <c r="G1" s="2"/>
      <c r="H1" s="2"/>
    </row>
    <row r="2" spans="1:10" ht="15.75" x14ac:dyDescent="0.25">
      <c r="A2" s="1"/>
      <c r="B2" s="2"/>
      <c r="C2" s="2"/>
      <c r="D2" s="2"/>
      <c r="E2" s="2"/>
      <c r="F2" s="2"/>
      <c r="G2" s="2"/>
      <c r="H2" s="2"/>
    </row>
    <row r="3" spans="1:10" x14ac:dyDescent="0.2">
      <c r="A3" s="32" t="s">
        <v>2</v>
      </c>
      <c r="B3" s="28" t="s">
        <v>3</v>
      </c>
      <c r="C3" s="28" t="s">
        <v>4</v>
      </c>
      <c r="D3" s="28"/>
      <c r="E3" s="28"/>
      <c r="F3" s="28"/>
      <c r="G3" s="28" t="s">
        <v>60</v>
      </c>
      <c r="H3" s="3"/>
    </row>
    <row r="4" spans="1:10" ht="57.75" customHeight="1" x14ac:dyDescent="0.2">
      <c r="A4" s="32"/>
      <c r="B4" s="28"/>
      <c r="C4" s="4" t="s">
        <v>11</v>
      </c>
      <c r="D4" s="4" t="s">
        <v>12</v>
      </c>
      <c r="E4" s="4" t="s">
        <v>13</v>
      </c>
      <c r="F4" s="4" t="s">
        <v>14</v>
      </c>
      <c r="G4" s="28"/>
      <c r="H4" s="3"/>
    </row>
    <row r="5" spans="1:10" x14ac:dyDescent="0.2">
      <c r="A5" s="5">
        <v>1</v>
      </c>
      <c r="B5" s="5">
        <v>2</v>
      </c>
      <c r="C5" s="30">
        <v>3</v>
      </c>
      <c r="D5" s="30"/>
      <c r="E5" s="30"/>
      <c r="F5" s="30"/>
      <c r="G5" s="5">
        <v>4</v>
      </c>
      <c r="H5" s="3"/>
    </row>
    <row r="6" spans="1:10" x14ac:dyDescent="0.2">
      <c r="A6" s="33" t="s">
        <v>32</v>
      </c>
      <c r="B6" s="34"/>
      <c r="C6" s="34"/>
      <c r="D6" s="34"/>
      <c r="E6" s="34"/>
      <c r="F6" s="34"/>
      <c r="G6" s="35"/>
      <c r="H6" s="3"/>
    </row>
    <row r="7" spans="1:10" ht="15" x14ac:dyDescent="0.2">
      <c r="A7" s="6">
        <v>15</v>
      </c>
      <c r="B7" s="7" t="s">
        <v>33</v>
      </c>
      <c r="C7" s="8" t="s">
        <v>17</v>
      </c>
      <c r="D7" s="8" t="s">
        <v>18</v>
      </c>
      <c r="E7" s="8" t="s">
        <v>18</v>
      </c>
      <c r="F7" s="8" t="s">
        <v>18</v>
      </c>
      <c r="G7" s="17">
        <v>2018</v>
      </c>
      <c r="H7" s="25">
        <f>VLOOKUP(B7,Wycena_wartości_zamówienia_do_f!B:M,12,0)</f>
        <v>0</v>
      </c>
      <c r="I7" s="26" t="b">
        <f>G7=H7</f>
        <v>0</v>
      </c>
      <c r="J7">
        <f>VLOOKUP(B7,Wycena_wartości_zamówienia_do_f!B:N,13,0)</f>
        <v>0</v>
      </c>
    </row>
    <row r="8" spans="1:10" ht="15" x14ac:dyDescent="0.2">
      <c r="A8" s="6">
        <v>18</v>
      </c>
      <c r="B8" s="7" t="s">
        <v>36</v>
      </c>
      <c r="C8" s="8" t="s">
        <v>17</v>
      </c>
      <c r="D8" s="8" t="s">
        <v>18</v>
      </c>
      <c r="E8" s="8" t="s">
        <v>18</v>
      </c>
      <c r="F8" s="8" t="s">
        <v>18</v>
      </c>
      <c r="G8" s="17">
        <v>2018</v>
      </c>
      <c r="H8" s="25">
        <f>VLOOKUP(B8,Wycena_wartości_zamówienia_do_f!B:M,12,0)</f>
        <v>0</v>
      </c>
      <c r="I8" s="26" t="b">
        <f t="shared" ref="I8:I37" si="0">G8=H8</f>
        <v>0</v>
      </c>
      <c r="J8">
        <f>VLOOKUP(B8,Wycena_wartości_zamówienia_do_f!B:N,13,0)</f>
        <v>0</v>
      </c>
    </row>
    <row r="9" spans="1:10" ht="15" x14ac:dyDescent="0.2">
      <c r="A9" s="6">
        <v>19</v>
      </c>
      <c r="B9" s="7" t="s">
        <v>37</v>
      </c>
      <c r="C9" s="8" t="s">
        <v>17</v>
      </c>
      <c r="D9" s="8" t="s">
        <v>18</v>
      </c>
      <c r="E9" s="8" t="s">
        <v>18</v>
      </c>
      <c r="F9" s="8" t="s">
        <v>18</v>
      </c>
      <c r="G9" s="17">
        <v>2020</v>
      </c>
      <c r="H9" s="25">
        <f>VLOOKUP(B9,Wycena_wartości_zamówienia_do_f!B:M,12,0)</f>
        <v>0</v>
      </c>
      <c r="I9" s="26" t="b">
        <f t="shared" si="0"/>
        <v>0</v>
      </c>
      <c r="J9">
        <f>VLOOKUP(B9,Wycena_wartości_zamówienia_do_f!B:N,13,0)</f>
        <v>0</v>
      </c>
    </row>
    <row r="10" spans="1:10" ht="15" x14ac:dyDescent="0.2">
      <c r="A10" s="6">
        <v>20</v>
      </c>
      <c r="B10" s="7" t="s">
        <v>38</v>
      </c>
      <c r="C10" s="8" t="s">
        <v>17</v>
      </c>
      <c r="D10" s="8" t="s">
        <v>18</v>
      </c>
      <c r="E10" s="8" t="s">
        <v>18</v>
      </c>
      <c r="F10" s="8" t="s">
        <v>18</v>
      </c>
      <c r="G10" s="17">
        <v>2020</v>
      </c>
      <c r="H10" s="25">
        <f>VLOOKUP(B10,Wycena_wartości_zamówienia_do_f!B:M,12,0)</f>
        <v>0</v>
      </c>
      <c r="I10" s="26" t="b">
        <f t="shared" si="0"/>
        <v>0</v>
      </c>
      <c r="J10">
        <f>VLOOKUP(B10,Wycena_wartości_zamówienia_do_f!B:N,13,0)</f>
        <v>0</v>
      </c>
    </row>
    <row r="11" spans="1:10" ht="15" x14ac:dyDescent="0.2">
      <c r="A11" s="6">
        <v>21</v>
      </c>
      <c r="B11" s="7" t="s">
        <v>39</v>
      </c>
      <c r="C11" s="8" t="s">
        <v>17</v>
      </c>
      <c r="D11" s="8" t="s">
        <v>18</v>
      </c>
      <c r="E11" s="8" t="s">
        <v>18</v>
      </c>
      <c r="F11" s="8" t="s">
        <v>18</v>
      </c>
      <c r="G11" s="17">
        <v>2020</v>
      </c>
      <c r="H11" s="25">
        <f>VLOOKUP(B11,Wycena_wartości_zamówienia_do_f!B:M,12,0)</f>
        <v>0</v>
      </c>
      <c r="I11" s="26" t="b">
        <f t="shared" si="0"/>
        <v>0</v>
      </c>
      <c r="J11">
        <f>VLOOKUP(B11,Wycena_wartości_zamówienia_do_f!B:N,13,0)</f>
        <v>0</v>
      </c>
    </row>
    <row r="12" spans="1:10" x14ac:dyDescent="0.2">
      <c r="A12" s="18">
        <v>25</v>
      </c>
      <c r="B12" s="19" t="s">
        <v>43</v>
      </c>
      <c r="C12" s="20" t="s">
        <v>17</v>
      </c>
      <c r="D12" s="20" t="s">
        <v>18</v>
      </c>
      <c r="E12" s="20" t="s">
        <v>18</v>
      </c>
      <c r="F12" s="20" t="s">
        <v>18</v>
      </c>
      <c r="G12" s="21" t="s">
        <v>61</v>
      </c>
      <c r="H12" s="25">
        <f>VLOOKUP(B12,Wycena_wartości_zamówienia_do_f!B:M,12,0)</f>
        <v>0</v>
      </c>
      <c r="I12" s="26" t="b">
        <f t="shared" si="0"/>
        <v>0</v>
      </c>
      <c r="J12">
        <f>VLOOKUP(B12,Wycena_wartości_zamówienia_do_f!B:N,13,0)</f>
        <v>0</v>
      </c>
    </row>
    <row r="13" spans="1:10" x14ac:dyDescent="0.2">
      <c r="A13" s="6">
        <v>27</v>
      </c>
      <c r="B13" s="7" t="s">
        <v>45</v>
      </c>
      <c r="C13" s="8" t="s">
        <v>17</v>
      </c>
      <c r="D13" s="8" t="s">
        <v>17</v>
      </c>
      <c r="E13" s="8" t="s">
        <v>18</v>
      </c>
      <c r="F13" s="8" t="s">
        <v>18</v>
      </c>
      <c r="G13" s="22" t="s">
        <v>62</v>
      </c>
      <c r="H13" s="25">
        <f>VLOOKUP(B13,Wycena_wartości_zamówienia_do_f!B:M,12,0)</f>
        <v>0</v>
      </c>
      <c r="I13" s="26" t="b">
        <f t="shared" si="0"/>
        <v>0</v>
      </c>
      <c r="J13">
        <f>VLOOKUP(B13,Wycena_wartości_zamówienia_do_f!B:N,13,0)</f>
        <v>0</v>
      </c>
    </row>
    <row r="14" spans="1:10" ht="15" x14ac:dyDescent="0.2">
      <c r="A14" s="6">
        <v>28</v>
      </c>
      <c r="B14" s="7" t="s">
        <v>63</v>
      </c>
      <c r="C14" s="8" t="s">
        <v>17</v>
      </c>
      <c r="D14" s="8" t="s">
        <v>18</v>
      </c>
      <c r="E14" s="8" t="s">
        <v>18</v>
      </c>
      <c r="F14" s="8" t="s">
        <v>18</v>
      </c>
      <c r="G14" s="17">
        <v>2019</v>
      </c>
      <c r="H14" s="25">
        <f>VLOOKUP(B14,Wycena_wartości_zamówienia_do_f!B:M,12,0)</f>
        <v>0</v>
      </c>
      <c r="I14" s="26" t="b">
        <f t="shared" si="0"/>
        <v>0</v>
      </c>
      <c r="J14">
        <f>VLOOKUP(B14,Wycena_wartości_zamówienia_do_f!B:N,13,0)</f>
        <v>0</v>
      </c>
    </row>
    <row r="15" spans="1:10" ht="15" x14ac:dyDescent="0.2">
      <c r="A15" s="6"/>
      <c r="B15" s="7" t="s">
        <v>64</v>
      </c>
      <c r="C15" s="8" t="s">
        <v>17</v>
      </c>
      <c r="D15" s="8" t="s">
        <v>17</v>
      </c>
      <c r="E15" s="8"/>
      <c r="F15" s="8"/>
      <c r="G15" s="17" t="s">
        <v>62</v>
      </c>
      <c r="H15" s="25">
        <f>VLOOKUP(B15,Wycena_wartości_zamówienia_do_f!B:M,12,0)</f>
        <v>0</v>
      </c>
      <c r="I15" s="26" t="b">
        <f t="shared" si="0"/>
        <v>0</v>
      </c>
      <c r="J15">
        <f>VLOOKUP(B15,Wycena_wartości_zamówienia_do_f!B:N,13,0)</f>
        <v>0</v>
      </c>
    </row>
    <row r="16" spans="1:10" ht="15" x14ac:dyDescent="0.2">
      <c r="A16" s="6"/>
      <c r="B16" s="7" t="s">
        <v>65</v>
      </c>
      <c r="C16" s="8" t="s">
        <v>17</v>
      </c>
      <c r="D16" s="8" t="s">
        <v>17</v>
      </c>
      <c r="E16" s="8"/>
      <c r="F16" s="8"/>
      <c r="G16" s="17" t="s">
        <v>62</v>
      </c>
      <c r="H16" s="25">
        <f>VLOOKUP(B16,Wycena_wartości_zamówienia_do_f!B:M,12,0)</f>
        <v>0</v>
      </c>
      <c r="I16" s="26" t="b">
        <f t="shared" si="0"/>
        <v>0</v>
      </c>
      <c r="J16">
        <f>VLOOKUP(B16,Wycena_wartości_zamówienia_do_f!B:N,13,0)</f>
        <v>0</v>
      </c>
    </row>
    <row r="17" spans="1:10" x14ac:dyDescent="0.2">
      <c r="A17" s="6">
        <v>29</v>
      </c>
      <c r="B17" s="7" t="s">
        <v>46</v>
      </c>
      <c r="C17" s="8" t="s">
        <v>17</v>
      </c>
      <c r="D17" s="8" t="s">
        <v>17</v>
      </c>
      <c r="E17" s="8" t="s">
        <v>17</v>
      </c>
      <c r="F17" s="8" t="s">
        <v>18</v>
      </c>
      <c r="G17" s="22" t="s">
        <v>62</v>
      </c>
      <c r="H17" s="25">
        <f>VLOOKUP(B17,Wycena_wartości_zamówienia_do_f!B:M,12,0)</f>
        <v>0</v>
      </c>
      <c r="I17" s="26" t="b">
        <f t="shared" si="0"/>
        <v>0</v>
      </c>
      <c r="J17">
        <f>VLOOKUP(B17,Wycena_wartości_zamówienia_do_f!B:N,13,0)</f>
        <v>0</v>
      </c>
    </row>
    <row r="18" spans="1:10" ht="15" x14ac:dyDescent="0.2">
      <c r="A18" s="18">
        <v>30</v>
      </c>
      <c r="B18" s="19" t="s">
        <v>47</v>
      </c>
      <c r="C18" s="20" t="s">
        <v>17</v>
      </c>
      <c r="D18" s="20" t="s">
        <v>18</v>
      </c>
      <c r="E18" s="20" t="s">
        <v>18</v>
      </c>
      <c r="F18" s="20" t="s">
        <v>18</v>
      </c>
      <c r="G18" s="23">
        <v>2015</v>
      </c>
      <c r="H18" s="25">
        <f>VLOOKUP(B18,Wycena_wartości_zamówienia_do_f!B:M,12,0)</f>
        <v>0</v>
      </c>
      <c r="I18" s="26" t="b">
        <f t="shared" si="0"/>
        <v>0</v>
      </c>
      <c r="J18">
        <f>VLOOKUP(B18,Wycena_wartości_zamówienia_do_f!B:N,13,0)</f>
        <v>0</v>
      </c>
    </row>
    <row r="19" spans="1:10" x14ac:dyDescent="0.2">
      <c r="A19" s="6">
        <v>31</v>
      </c>
      <c r="B19" s="7" t="s">
        <v>48</v>
      </c>
      <c r="C19" s="8" t="s">
        <v>17</v>
      </c>
      <c r="D19" s="8" t="s">
        <v>17</v>
      </c>
      <c r="E19" s="8" t="s">
        <v>18</v>
      </c>
      <c r="F19" s="8" t="s">
        <v>18</v>
      </c>
      <c r="G19" s="22" t="s">
        <v>62</v>
      </c>
      <c r="H19" s="25">
        <f>VLOOKUP(B19,Wycena_wartości_zamówienia_do_f!B:M,12,0)</f>
        <v>0</v>
      </c>
      <c r="I19" s="26" t="b">
        <f t="shared" si="0"/>
        <v>0</v>
      </c>
      <c r="J19">
        <f>VLOOKUP(B19,Wycena_wartości_zamówienia_do_f!B:N,13,0)</f>
        <v>0</v>
      </c>
    </row>
    <row r="20" spans="1:10" ht="18.75" customHeight="1" x14ac:dyDescent="0.2">
      <c r="A20" s="6"/>
      <c r="B20" s="7" t="s">
        <v>66</v>
      </c>
      <c r="C20" s="8" t="s">
        <v>17</v>
      </c>
      <c r="D20" s="8" t="s">
        <v>18</v>
      </c>
      <c r="E20" s="8" t="s">
        <v>18</v>
      </c>
      <c r="F20" s="8" t="s">
        <v>18</v>
      </c>
      <c r="G20" s="22" t="s">
        <v>62</v>
      </c>
      <c r="H20" s="25">
        <f>VLOOKUP(B20,Wycena_wartości_zamówienia_do_f!B:M,12,0)</f>
        <v>0</v>
      </c>
      <c r="I20" s="26" t="b">
        <f t="shared" si="0"/>
        <v>0</v>
      </c>
      <c r="J20">
        <f>VLOOKUP(B20,Wycena_wartości_zamówienia_do_f!B:N,13,0)</f>
        <v>0</v>
      </c>
    </row>
    <row r="21" spans="1:10" x14ac:dyDescent="0.2">
      <c r="A21" s="6">
        <v>32</v>
      </c>
      <c r="B21" s="7" t="s">
        <v>78</v>
      </c>
      <c r="C21" s="8" t="s">
        <v>17</v>
      </c>
      <c r="D21" s="8"/>
      <c r="E21" s="8"/>
      <c r="F21" s="8" t="s">
        <v>18</v>
      </c>
      <c r="G21" s="22">
        <v>2021</v>
      </c>
      <c r="H21" s="25">
        <f>VLOOKUP(B21,Wycena_wartości_zamówienia_do_f!B:M,12,0)</f>
        <v>0</v>
      </c>
      <c r="I21" s="26" t="b">
        <f t="shared" si="0"/>
        <v>0</v>
      </c>
      <c r="J21">
        <f>VLOOKUP(B21,Wycena_wartości_zamówienia_do_f!B:N,13,0)</f>
        <v>0</v>
      </c>
    </row>
    <row r="22" spans="1:10" ht="25.5" x14ac:dyDescent="0.2">
      <c r="A22" s="6">
        <v>33</v>
      </c>
      <c r="B22" s="7" t="s">
        <v>49</v>
      </c>
      <c r="C22" s="8" t="s">
        <v>17</v>
      </c>
      <c r="D22" s="8" t="s">
        <v>18</v>
      </c>
      <c r="E22" s="8" t="s">
        <v>18</v>
      </c>
      <c r="F22" s="8" t="s">
        <v>18</v>
      </c>
      <c r="G22" s="22">
        <v>2019</v>
      </c>
      <c r="H22" s="25" t="e">
        <f>VLOOKUP(B22,Wycena_wartości_zamówienia_do_f!B:M,12,0)</f>
        <v>#N/A</v>
      </c>
      <c r="I22" s="26" t="e">
        <f t="shared" si="0"/>
        <v>#N/A</v>
      </c>
      <c r="J22" t="e">
        <f>VLOOKUP(B22,Wycena_wartości_zamówienia_do_f!B:N,13,0)</f>
        <v>#N/A</v>
      </c>
    </row>
    <row r="23" spans="1:10" x14ac:dyDescent="0.2">
      <c r="A23" s="6">
        <v>34</v>
      </c>
      <c r="B23" s="7" t="s">
        <v>50</v>
      </c>
      <c r="C23" s="8" t="s">
        <v>17</v>
      </c>
      <c r="D23" s="8" t="s">
        <v>18</v>
      </c>
      <c r="E23" s="8" t="s">
        <v>18</v>
      </c>
      <c r="F23" s="8" t="s">
        <v>18</v>
      </c>
      <c r="G23" s="22">
        <v>2019</v>
      </c>
      <c r="H23" s="25" t="e">
        <f>VLOOKUP(B23,Wycena_wartości_zamówienia_do_f!B:M,12,0)</f>
        <v>#N/A</v>
      </c>
      <c r="I23" s="26" t="e">
        <f t="shared" si="0"/>
        <v>#N/A</v>
      </c>
      <c r="J23" t="e">
        <f>VLOOKUP(B23,Wycena_wartości_zamówienia_do_f!B:N,13,0)</f>
        <v>#N/A</v>
      </c>
    </row>
    <row r="24" spans="1:10" x14ac:dyDescent="0.2">
      <c r="A24" s="6">
        <v>35</v>
      </c>
      <c r="B24" s="7" t="s">
        <v>51</v>
      </c>
      <c r="C24" s="8" t="s">
        <v>17</v>
      </c>
      <c r="D24" s="8" t="s">
        <v>18</v>
      </c>
      <c r="E24" s="8" t="s">
        <v>18</v>
      </c>
      <c r="F24" s="8" t="s">
        <v>18</v>
      </c>
      <c r="G24" s="22">
        <v>2019</v>
      </c>
      <c r="H24" s="25" t="e">
        <f>VLOOKUP(B24,Wycena_wartości_zamówienia_do_f!B:M,12,0)</f>
        <v>#N/A</v>
      </c>
      <c r="I24" s="26" t="e">
        <f t="shared" si="0"/>
        <v>#N/A</v>
      </c>
      <c r="J24" t="e">
        <f>VLOOKUP(B24,Wycena_wartości_zamówienia_do_f!B:N,13,0)</f>
        <v>#N/A</v>
      </c>
    </row>
    <row r="25" spans="1:10" x14ac:dyDescent="0.2">
      <c r="A25" s="6">
        <v>36</v>
      </c>
      <c r="B25" s="7" t="s">
        <v>67</v>
      </c>
      <c r="C25" s="8" t="s">
        <v>17</v>
      </c>
      <c r="D25" s="8" t="s">
        <v>18</v>
      </c>
      <c r="E25" s="8" t="s">
        <v>18</v>
      </c>
      <c r="F25" s="8" t="s">
        <v>18</v>
      </c>
      <c r="G25" s="22">
        <v>2019</v>
      </c>
      <c r="H25" s="25" t="e">
        <f>VLOOKUP(B25,Wycena_wartości_zamówienia_do_f!B:M,12,0)</f>
        <v>#N/A</v>
      </c>
      <c r="I25" s="26" t="e">
        <f t="shared" si="0"/>
        <v>#N/A</v>
      </c>
      <c r="J25" t="e">
        <f>VLOOKUP(B25,Wycena_wartości_zamówienia_do_f!B:N,13,0)</f>
        <v>#N/A</v>
      </c>
    </row>
    <row r="26" spans="1:10" x14ac:dyDescent="0.2">
      <c r="A26" s="6">
        <v>37</v>
      </c>
      <c r="B26" s="7" t="s">
        <v>68</v>
      </c>
      <c r="C26" s="8" t="s">
        <v>17</v>
      </c>
      <c r="D26" s="8" t="s">
        <v>18</v>
      </c>
      <c r="E26" s="8" t="s">
        <v>18</v>
      </c>
      <c r="F26" s="8" t="s">
        <v>18</v>
      </c>
      <c r="G26" s="22" t="s">
        <v>62</v>
      </c>
      <c r="H26" s="25">
        <f>VLOOKUP(B26,Wycena_wartości_zamówienia_do_f!B:M,12,0)</f>
        <v>0</v>
      </c>
      <c r="I26" s="26" t="b">
        <f t="shared" si="0"/>
        <v>0</v>
      </c>
      <c r="J26">
        <f>VLOOKUP(B26,Wycena_wartości_zamówienia_do_f!B:N,13,0)</f>
        <v>0</v>
      </c>
    </row>
    <row r="27" spans="1:10" x14ac:dyDescent="0.2">
      <c r="A27" s="18"/>
      <c r="B27" s="19" t="s">
        <v>69</v>
      </c>
      <c r="C27" s="20" t="s">
        <v>17</v>
      </c>
      <c r="D27" s="20" t="s">
        <v>18</v>
      </c>
      <c r="E27" s="20" t="s">
        <v>18</v>
      </c>
      <c r="F27" s="20" t="s">
        <v>18</v>
      </c>
      <c r="G27" s="21" t="s">
        <v>62</v>
      </c>
      <c r="H27" s="25">
        <f>VLOOKUP(B27,Wycena_wartości_zamówienia_do_f!B:M,12,0)</f>
        <v>0</v>
      </c>
      <c r="I27" s="26" t="b">
        <f t="shared" si="0"/>
        <v>0</v>
      </c>
      <c r="J27">
        <f>VLOOKUP(B27,Wycena_wartości_zamówienia_do_f!B:N,13,0)</f>
        <v>0</v>
      </c>
    </row>
    <row r="28" spans="1:10" x14ac:dyDescent="0.2">
      <c r="A28" s="6">
        <v>38</v>
      </c>
      <c r="B28" s="7" t="s">
        <v>70</v>
      </c>
      <c r="C28" s="8" t="s">
        <v>17</v>
      </c>
      <c r="D28" s="8" t="s">
        <v>17</v>
      </c>
      <c r="E28" s="8" t="s">
        <v>18</v>
      </c>
      <c r="F28" s="8" t="s">
        <v>18</v>
      </c>
      <c r="G28" s="22" t="s">
        <v>62</v>
      </c>
      <c r="H28" s="25">
        <f>VLOOKUP(B28,Wycena_wartości_zamówienia_do_f!B:M,12,0)</f>
        <v>0</v>
      </c>
      <c r="I28" s="26" t="b">
        <f t="shared" si="0"/>
        <v>0</v>
      </c>
      <c r="J28">
        <f>VLOOKUP(B28,Wycena_wartości_zamówienia_do_f!B:N,13,0)</f>
        <v>0</v>
      </c>
    </row>
    <row r="29" spans="1:10" x14ac:dyDescent="0.2">
      <c r="A29" s="6"/>
      <c r="B29" s="7" t="s">
        <v>71</v>
      </c>
      <c r="C29" s="8" t="s">
        <v>17</v>
      </c>
      <c r="D29" s="8" t="s">
        <v>17</v>
      </c>
      <c r="E29" s="8" t="s">
        <v>18</v>
      </c>
      <c r="F29" s="8" t="s">
        <v>18</v>
      </c>
      <c r="G29" s="22" t="s">
        <v>62</v>
      </c>
      <c r="H29" s="25">
        <f>VLOOKUP(B29,Wycena_wartości_zamówienia_do_f!B:M,12,0)</f>
        <v>0</v>
      </c>
      <c r="I29" s="26" t="b">
        <f t="shared" si="0"/>
        <v>0</v>
      </c>
      <c r="J29">
        <f>VLOOKUP(B29,Wycena_wartości_zamówienia_do_f!B:N,13,0)</f>
        <v>0</v>
      </c>
    </row>
    <row r="30" spans="1:10" x14ac:dyDescent="0.2">
      <c r="A30" s="6"/>
      <c r="B30" s="7" t="s">
        <v>72</v>
      </c>
      <c r="C30" s="8" t="s">
        <v>17</v>
      </c>
      <c r="D30" s="8" t="s">
        <v>17</v>
      </c>
      <c r="E30" s="8" t="s">
        <v>18</v>
      </c>
      <c r="F30" s="8" t="s">
        <v>18</v>
      </c>
      <c r="G30" s="22" t="s">
        <v>62</v>
      </c>
      <c r="H30" s="25">
        <f>VLOOKUP(B30,Wycena_wartości_zamówienia_do_f!B:M,12,0)</f>
        <v>0</v>
      </c>
      <c r="I30" s="26" t="b">
        <f t="shared" si="0"/>
        <v>0</v>
      </c>
      <c r="J30">
        <f>VLOOKUP(B30,Wycena_wartości_zamówienia_do_f!B:N,13,0)</f>
        <v>0</v>
      </c>
    </row>
    <row r="31" spans="1:10" x14ac:dyDescent="0.2">
      <c r="A31" s="6"/>
      <c r="B31" s="7" t="s">
        <v>73</v>
      </c>
      <c r="C31" s="8" t="s">
        <v>17</v>
      </c>
      <c r="D31" s="8" t="s">
        <v>17</v>
      </c>
      <c r="E31" s="8" t="s">
        <v>18</v>
      </c>
      <c r="F31" s="8" t="s">
        <v>18</v>
      </c>
      <c r="G31" s="22" t="s">
        <v>62</v>
      </c>
      <c r="H31" s="25">
        <f>VLOOKUP(B31,Wycena_wartości_zamówienia_do_f!B:M,12,0)</f>
        <v>0</v>
      </c>
      <c r="I31" s="26" t="b">
        <f t="shared" si="0"/>
        <v>0</v>
      </c>
      <c r="J31">
        <f>VLOOKUP(B31,Wycena_wartości_zamówienia_do_f!B:N,13,0)</f>
        <v>0</v>
      </c>
    </row>
    <row r="32" spans="1:10" x14ac:dyDescent="0.2">
      <c r="A32" s="6"/>
      <c r="B32" s="7" t="s">
        <v>74</v>
      </c>
      <c r="C32" s="8" t="s">
        <v>17</v>
      </c>
      <c r="D32" s="8" t="s">
        <v>17</v>
      </c>
      <c r="E32" s="8" t="s">
        <v>18</v>
      </c>
      <c r="F32" s="8" t="s">
        <v>18</v>
      </c>
      <c r="G32" s="22" t="s">
        <v>62</v>
      </c>
      <c r="H32" s="25">
        <f>VLOOKUP(B32,Wycena_wartości_zamówienia_do_f!B:M,12,0)</f>
        <v>0</v>
      </c>
      <c r="I32" s="26" t="b">
        <f t="shared" si="0"/>
        <v>0</v>
      </c>
      <c r="J32">
        <f>VLOOKUP(B32,Wycena_wartości_zamówienia_do_f!B:N,13,0)</f>
        <v>0</v>
      </c>
    </row>
    <row r="33" spans="1:10" x14ac:dyDescent="0.2">
      <c r="A33" s="6"/>
      <c r="B33" s="7" t="s">
        <v>75</v>
      </c>
      <c r="C33" s="8" t="s">
        <v>17</v>
      </c>
      <c r="D33" s="8" t="s">
        <v>17</v>
      </c>
      <c r="E33" s="8" t="s">
        <v>18</v>
      </c>
      <c r="F33" s="8" t="s">
        <v>18</v>
      </c>
      <c r="G33" s="22" t="s">
        <v>62</v>
      </c>
      <c r="H33" s="25">
        <f>VLOOKUP(B33,Wycena_wartości_zamówienia_do_f!B:M,12,0)</f>
        <v>0</v>
      </c>
      <c r="I33" s="26" t="b">
        <f t="shared" si="0"/>
        <v>0</v>
      </c>
      <c r="J33">
        <f>VLOOKUP(B33,Wycena_wartości_zamówienia_do_f!B:N,13,0)</f>
        <v>0</v>
      </c>
    </row>
    <row r="34" spans="1:10" x14ac:dyDescent="0.2">
      <c r="A34" s="6"/>
      <c r="B34" s="7" t="s">
        <v>76</v>
      </c>
      <c r="C34" s="8" t="s">
        <v>17</v>
      </c>
      <c r="D34" s="8" t="s">
        <v>17</v>
      </c>
      <c r="E34" s="8" t="s">
        <v>18</v>
      </c>
      <c r="F34" s="8" t="s">
        <v>18</v>
      </c>
      <c r="G34" s="22" t="s">
        <v>62</v>
      </c>
      <c r="H34" s="25">
        <f>VLOOKUP(B34,Wycena_wartości_zamówienia_do_f!B:M,12,0)</f>
        <v>0</v>
      </c>
      <c r="I34" s="26" t="b">
        <f t="shared" si="0"/>
        <v>0</v>
      </c>
      <c r="J34">
        <f>VLOOKUP(B34,Wycena_wartości_zamówienia_do_f!B:N,13,0)</f>
        <v>0</v>
      </c>
    </row>
    <row r="35" spans="1:10" x14ac:dyDescent="0.2">
      <c r="A35" s="6"/>
      <c r="B35" s="7" t="s">
        <v>77</v>
      </c>
      <c r="C35" s="8" t="s">
        <v>17</v>
      </c>
      <c r="D35" s="8" t="s">
        <v>17</v>
      </c>
      <c r="E35" s="8" t="s">
        <v>18</v>
      </c>
      <c r="F35" s="8" t="s">
        <v>18</v>
      </c>
      <c r="G35" s="22" t="s">
        <v>62</v>
      </c>
      <c r="H35" s="25">
        <f>VLOOKUP(B35,Wycena_wartości_zamówienia_do_f!B:M,12,0)</f>
        <v>0</v>
      </c>
      <c r="I35" s="26" t="b">
        <f t="shared" si="0"/>
        <v>0</v>
      </c>
      <c r="J35">
        <f>VLOOKUP(B35,Wycena_wartości_zamówienia_do_f!B:N,13,0)</f>
        <v>0</v>
      </c>
    </row>
    <row r="36" spans="1:10" ht="25.5" x14ac:dyDescent="0.2">
      <c r="A36" s="6">
        <v>40</v>
      </c>
      <c r="B36" s="7" t="s">
        <v>53</v>
      </c>
      <c r="C36" s="8" t="s">
        <v>18</v>
      </c>
      <c r="D36" s="8" t="s">
        <v>18</v>
      </c>
      <c r="E36" s="8" t="s">
        <v>18</v>
      </c>
      <c r="F36" s="8" t="s">
        <v>17</v>
      </c>
      <c r="G36" s="22">
        <v>2020</v>
      </c>
      <c r="H36" s="25">
        <f>VLOOKUP(B36,Wycena_wartości_zamówienia_do_f!B:M,12,0)</f>
        <v>0</v>
      </c>
      <c r="I36" s="26" t="b">
        <f t="shared" si="0"/>
        <v>0</v>
      </c>
      <c r="J36">
        <f>VLOOKUP(B36,Wycena_wartości_zamówienia_do_f!B:N,13,0)</f>
        <v>0</v>
      </c>
    </row>
    <row r="37" spans="1:10" x14ac:dyDescent="0.2">
      <c r="A37" s="6">
        <v>43</v>
      </c>
      <c r="B37" s="7" t="s">
        <v>54</v>
      </c>
      <c r="C37" s="8" t="s">
        <v>18</v>
      </c>
      <c r="D37" s="8" t="s">
        <v>18</v>
      </c>
      <c r="E37" s="8" t="s">
        <v>18</v>
      </c>
      <c r="F37" s="8" t="s">
        <v>17</v>
      </c>
      <c r="G37" s="22">
        <v>2020</v>
      </c>
      <c r="H37" s="25">
        <f>VLOOKUP(B37,Wycena_wartości_zamówienia_do_f!B:M,12,0)</f>
        <v>0</v>
      </c>
      <c r="I37" s="26" t="b">
        <f t="shared" si="0"/>
        <v>0</v>
      </c>
      <c r="J37">
        <f>VLOOKUP(B37,Wycena_wartości_zamówienia_do_f!B:N,13,0)</f>
        <v>0</v>
      </c>
    </row>
    <row r="38" spans="1:10" x14ac:dyDescent="0.2">
      <c r="A38" s="6"/>
      <c r="B38" s="8" t="s">
        <v>55</v>
      </c>
      <c r="C38" s="8"/>
      <c r="D38" s="8"/>
      <c r="E38" s="8"/>
      <c r="F38" s="8"/>
      <c r="G38" s="8"/>
      <c r="H38" s="3"/>
    </row>
    <row r="39" spans="1:10" x14ac:dyDescent="0.2">
      <c r="A39" s="15"/>
      <c r="B39" s="3"/>
      <c r="C39" s="3"/>
      <c r="D39" s="3"/>
      <c r="E39" s="3"/>
      <c r="F39" s="3"/>
      <c r="G39" s="3"/>
      <c r="H39" s="3"/>
    </row>
    <row r="40" spans="1:10" x14ac:dyDescent="0.2">
      <c r="A40" s="15"/>
      <c r="B40" s="3" t="s">
        <v>56</v>
      </c>
      <c r="C40" s="3"/>
      <c r="D40" s="3"/>
      <c r="E40" s="3"/>
      <c r="F40" s="3"/>
      <c r="G40" s="3"/>
      <c r="H40" s="3"/>
    </row>
    <row r="41" spans="1:10" x14ac:dyDescent="0.2">
      <c r="A41" s="15"/>
      <c r="B41" s="3"/>
      <c r="C41" s="3"/>
      <c r="D41" s="3"/>
      <c r="E41" s="3"/>
      <c r="F41" s="3"/>
      <c r="G41" s="3"/>
      <c r="H41" s="3"/>
    </row>
    <row r="42" spans="1:10" x14ac:dyDescent="0.2">
      <c r="A42" s="15"/>
      <c r="B42" s="3"/>
      <c r="C42" s="3"/>
      <c r="D42" s="3"/>
      <c r="E42" s="3"/>
      <c r="F42" s="3"/>
      <c r="G42" s="3"/>
      <c r="H42" s="3"/>
    </row>
  </sheetData>
  <mergeCells count="6">
    <mergeCell ref="A6:G6"/>
    <mergeCell ref="A3:A4"/>
    <mergeCell ref="B3:B4"/>
    <mergeCell ref="C3:F3"/>
    <mergeCell ref="G3:G4"/>
    <mergeCell ref="C5:F5"/>
  </mergeCells>
  <pageMargins left="0.70000000000000007" right="0.70000000000000007" top="0.75" bottom="0.75" header="0.30000000000000004" footer="0.30000000000000004"/>
  <pageSetup paperSize="0" fitToWidth="0" fitToHeight="0" orientation="landscape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909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Wycena_wartości_zamówienia_do_f</vt:lpstr>
      <vt:lpstr>GK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 Antkowicz</dc:creator>
  <cp:lastModifiedBy>Urszula Wiśniewska</cp:lastModifiedBy>
  <cp:revision>113</cp:revision>
  <cp:lastPrinted>2022-03-01T12:37:57Z</cp:lastPrinted>
  <dcterms:created xsi:type="dcterms:W3CDTF">2015-04-10T13:47:16Z</dcterms:created>
  <dcterms:modified xsi:type="dcterms:W3CDTF">2024-03-08T13:15:48Z</dcterms:modified>
</cp:coreProperties>
</file>