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<sst xmlns="http://schemas.openxmlformats.org/spreadsheetml/2006/main" count="57" uniqueCount="34">
  <si>
    <t>Pakiet nr 1</t>
  </si>
  <si>
    <t>l.p</t>
  </si>
  <si>
    <t>nazwa asortymentu</t>
  </si>
  <si>
    <t>j. m</t>
  </si>
  <si>
    <t>ilość
na 36m</t>
  </si>
  <si>
    <t>cena jednostkowa netto</t>
  </si>
  <si>
    <t>VAT %</t>
  </si>
  <si>
    <t>cena jednostkowa brutto</t>
  </si>
  <si>
    <t>wartość netto dostawy</t>
  </si>
  <si>
    <t>wartość brutto dostawy</t>
  </si>
  <si>
    <t>nazwa handlowa  oferowanego produktu/nr katalogowy</t>
  </si>
  <si>
    <t>producent / kraj pochodzenia</t>
  </si>
  <si>
    <r>
      <rPr>
        <sz val="10"/>
        <rFont val="Arial"/>
        <family val="2"/>
      </rPr>
      <t xml:space="preserve">Preparat w proszku, bez aktywatora do mycia i dezynfekcji wysokiego stopnia wyrobów medycznych (narzędzi, endoskopów giętkich – pozytywna opinia Olympus Optical i Storz) również w myjkach ultradźwiękowych - do 10 min; B, F (C.albicns, A.niger), Tbc (M.tuberculosis lub M.avium i M.terrae), V, S (B.subtilis, C.sporogenes, C.difficile R027, C.perfringens) - do 15 minut; skład: nadwęglan sodu, tenzydy niejonowe, fosfoniany, bez zawartość benzenu (i jego pochodnych), nadboranu sodu, aldehydów, chloru, fenoli, enzymów i czwartorzędowych związków amoniowych; pH 8.0 (1%); w komplecie fiolka 50szt. kompatybilnych (pochodzących od jednego producenta) pasków do testowania aktywności;
</t>
    </r>
    <r>
      <rPr>
        <b/>
        <sz val="10"/>
        <rFont val="Arial"/>
        <family val="2"/>
      </rPr>
      <t xml:space="preserve">Opakowanie: wiadro 6kg
</t>
    </r>
  </si>
  <si>
    <t>op.</t>
  </si>
  <si>
    <r>
      <rPr>
        <sz val="10"/>
        <rFont val="Arial"/>
        <family val="2"/>
      </rPr>
      <t xml:space="preserve">Neutralny, enzymatyczny preparat do manualnego przygotowania i wstępnej dezynfekcji narzędzi medycznych (narzędzi chirurgicznych i medycznych, narzędzi termolabilnych oraz sprzętu endoskopowego, przed sterylizacją), równiez w myjkach ultradzwiękowych; zawierający: czwartorzędowy węglan amonu, niejonowe środki powierzchniowo czynne, kompleks enzymów (proteaza, amylaza i mannanaza), związki kompleksujące; pH roztworu: 7,5 - 8,5; stężenie 0,5 - 1%; spektrum działania w wrunkach brudnych: B, F (C. albicans), Tbc V (HIV, HBV, HCV) do 30 min. Z możliwością pozostawienia narzędzi przez 72h w roztworze. Wyrób medyczny kl. II.
</t>
    </r>
    <r>
      <rPr>
        <b/>
        <sz val="10"/>
        <rFont val="Arial"/>
        <family val="2"/>
      </rPr>
      <t xml:space="preserve">Opakowanie: kanister 5 l
</t>
    </r>
  </si>
  <si>
    <r>
      <rPr>
        <sz val="10"/>
        <rFont val="Arial"/>
        <family val="2"/>
      </rPr>
      <t xml:space="preserve">Pięcioenzymatyczny (proteaza, lipaza, amylaza, mannaza, celulaza) preparat do mycia (manualnie, w myjniach ultradźwiękowych, półautomatycznych, automatycznych) wyrobów medycznych (narzędzi, endoskopów); czas 5 min i stężenie 0,1-0,5%; pH (koncentrat, 20 ºC): 7,89, pH (roztwór, 20 ºC): 6,89-7,29;
</t>
    </r>
    <r>
      <rPr>
        <b/>
        <sz val="10"/>
        <rFont val="Arial"/>
        <family val="2"/>
      </rPr>
      <t xml:space="preserve">Opakowanie: kanister 5 l
</t>
    </r>
  </si>
  <si>
    <r>
      <rPr>
        <sz val="10"/>
        <rFont val="Arial"/>
        <family val="2"/>
      </rPr>
      <t xml:space="preserve">Gotowy, trójenzymatyczny preparat w postaci piany, przeznaczony do wstępnego nawilżania oraz dezynfekcji zanieczyszczonych narzędzi chirurgicznych, na bazie czwartorzędowego węglanu amonowego, niejonowych związków powierzchniowo czynnych oraz glicerolu . Spektrum B, F (C. albicans), V (HIV, HBV, HCV, Herpes, Vaccinia) do 15 min., Tbc (M. terrae) do 30 min; charakteryzujący się wysoką kompatybilnością materiałową - umożliwiający przechowywanie narzędzi w postaci zwilżonej przez okres do 72 godzin.
</t>
    </r>
    <r>
      <rPr>
        <b/>
        <sz val="10"/>
        <rFont val="Arial"/>
        <family val="2"/>
      </rPr>
      <t xml:space="preserve">Opakowanie: 750 ml ze zintegrowanym spryskiwaczem
</t>
    </r>
  </si>
  <si>
    <t>Razem</t>
  </si>
  <si>
    <t>Zamawiajacy wymaga  opisu/ kart charakterystyki produktu  potwierdzających spełnienie wymagań określonych przez Zamawiającego.</t>
  </si>
  <si>
    <r>
      <rPr>
        <sz val="10"/>
        <rFont val="Arial"/>
        <family val="2"/>
      </rPr>
      <t xml:space="preserve">* </t>
    </r>
    <r>
      <rPr>
        <i/>
        <sz val="10"/>
        <rFont val="Arial CE"/>
        <family val="2"/>
      </rPr>
      <t>w przypadku braku wymogu wpisać - „nie dotyczy”</t>
    </r>
  </si>
  <si>
    <t>Pakiet nr 2</t>
  </si>
  <si>
    <t>Poz.1-5 Preparaty dezynfekcyjne stosowane w Centralnej Sterylizatorni do mechanicznego mycia  i dezynfekcji w myjniach dezynfekcyjnych.</t>
  </si>
  <si>
    <r>
      <rPr>
        <sz val="10"/>
        <rFont val="Arial"/>
        <family val="2"/>
      </rPr>
      <t xml:space="preserve">Płynny, alkaliczny środek do mycia  w myjniach dezynfektorach, skutecznie usuwający pozostałości organiczne typu zaschnięta  i denaturowana krew. Umożliwiający mycie maszynowe narzędzi i sprzętu medycznego także wykonanego z aluminium i tworzyw sztucznych. Wymagania: Usuwanie chorobotwórczych białek prionowych, w tym również VCJD &gt;2log. Niewymagający neutralizacji, umożliwiający zastosowanie w myjniach ultradźwiękowych. Min. pH  - powyżej 10. Preparat posiadający w swoim składzie: kwasy organiczne, alkalia, enzymy, tenzydy ,środki konserwujące, inhibitor korozji. Nie zawierający glicerolu, oraz niesklasyfikowany jako środek niebezpieczny.
</t>
    </r>
    <r>
      <rPr>
        <b/>
        <sz val="10"/>
        <rFont val="Arial"/>
        <family val="2"/>
      </rPr>
      <t xml:space="preserve">Opakowanie: kanister 5 l
</t>
    </r>
  </si>
  <si>
    <r>
      <rPr>
        <sz val="10"/>
        <rFont val="Arial"/>
        <family val="2"/>
      </rPr>
      <t xml:space="preserve">Preparat do konserwacji instrumentarium chirurgicznego
</t>
    </r>
    <r>
      <rPr>
        <b/>
        <sz val="10"/>
        <rFont val="Arial"/>
        <family val="2"/>
      </rPr>
      <t xml:space="preserve">Opakowanie: spray 400ml
</t>
    </r>
  </si>
  <si>
    <r>
      <rPr>
        <sz val="10"/>
        <rFont val="Arial"/>
        <family val="2"/>
      </rPr>
      <t xml:space="preserve">Płynny, słabo pieniący, neutralny środek dezynfekcyjny o działaniu bakteriobójczym, grzybobójczym, wirusobójczym i prątkobójczym na bazie aldehydu glutarowego 10,5g; Wymagane szczególnie dobrze dezynfekowanie przedmiotów z wrażliwych materiałów. Preparat nie zawierający aldehydu mrówkowego oraz czwarto-rzędowych związków amoniowych.
</t>
    </r>
    <r>
      <rPr>
        <b/>
        <sz val="10"/>
        <rFont val="Arial"/>
        <family val="2"/>
      </rPr>
      <t xml:space="preserve">Opakowanie: kanister 5 l
</t>
    </r>
  </si>
  <si>
    <r>
      <rPr>
        <sz val="10"/>
        <rFont val="Arial"/>
        <family val="2"/>
      </rPr>
      <t xml:space="preserve">Preparat do myjni ultradźwiękowej. Płynny środek do mycia termostabilnych i termolabilnych instrumentów włącznie z instrumentami mikrochirurgicznymi, endoskopami elastycznymi instrumentarium stomatologicznym. Stosowany do mycia w kąpieli zanurzeniowej jak również w myjniach ultradźwiękowych. Wymagane: środek posiadający możliwość usuwania biofilmu (zgodnie z 15883-4), Środek zachowujący właściwości myjące  w każdej twardości wody, zawierający w swoim składzie niejonowe i anionowe związki powierzchniowo czynne oraz enzymy (proteaza, lipaza i amylaza) oraz izotridekanol etoksylowany oraz kwasy sulfonowe, charakteryzujący się pH roztworu roboczego na poziomie 8,4-8,6. Działający już w stężeniu od 1ml/l.
</t>
    </r>
    <r>
      <rPr>
        <b/>
        <sz val="10"/>
        <rFont val="Arial"/>
        <family val="2"/>
      </rPr>
      <t xml:space="preserve">Opakowanie: kanister 5 l
</t>
    </r>
  </si>
  <si>
    <r>
      <rPr>
        <sz val="10"/>
        <rFont val="Arial"/>
        <family val="2"/>
      </rPr>
      <t xml:space="preserve">Płynny środek płuczący zawierający środki powierzchniowo czynne, fosfoniany oraz środki konserwujące. Do użycia w myjniach dezynfektorach niezawierający oleju parafinowego oraz alkoksylowanego alkoholu tłuszczowego. Do szybkiego bezzaciekowego płukania, znacznie przyśpieszający suszenie po maszynowym myciu i dezynfekcji, neutralizujący pozostałości alkaliczne, znajdujący zastosowanie w miejscach gdzie do ostatniego płukania stosuje się wodę zmiękczoną. Dozowanie środka 0,2-0,8ml/l.    
</t>
    </r>
    <r>
      <rPr>
        <b/>
        <sz val="10"/>
        <rFont val="Arial"/>
        <family val="2"/>
      </rPr>
      <t xml:space="preserve">Opakowanie: kanister 5 l
</t>
    </r>
  </si>
  <si>
    <r>
      <rPr>
        <sz val="10"/>
        <rFont val="Arial"/>
        <family val="2"/>
      </rPr>
      <t xml:space="preserve">Preparat myjący, usuwający zanieczyszczenia organiczne oraz osad kamienia; do myjni-dezynfektorów ATOS AF 2.45 P.G., AF 2.60 PG.
</t>
    </r>
    <r>
      <rPr>
        <b/>
        <sz val="10"/>
        <rFont val="Arial"/>
        <family val="2"/>
      </rPr>
      <t xml:space="preserve">Opakowanie: kanister 5 l
</t>
    </r>
  </si>
  <si>
    <r>
      <rPr>
        <sz val="10"/>
        <rFont val="Arial"/>
        <family val="2"/>
      </rPr>
      <t xml:space="preserve">Preparat płuczący; do myjni-dezynfektorów ATOS AF 2.45 P.G., AF 2.60 PG.
</t>
    </r>
    <r>
      <rPr>
        <b/>
        <sz val="10"/>
        <rFont val="Arial"/>
        <family val="2"/>
      </rPr>
      <t xml:space="preserve">Opakowanie: kanister 5 l
</t>
    </r>
  </si>
  <si>
    <t xml:space="preserve">Zamawiający wymaga, aby preparaty do mycia  i dezynfekcji rąk były kompatybilne (jeden producent). Zamawiający oczekuje nieodpłatnych wizyt serwisowych myjni oraz protokołów w wykonanych czynności, nie rzadziej niż 1 raz w roku.     </t>
  </si>
  <si>
    <t>Preparaty dezynfekcyjne stosowane w Centralnej Sterylizatorni do mechanicznego mycia i dezynfekcji w myjniach-II.</t>
  </si>
  <si>
    <t>Załącznik nr 2 do SWZ – formularz asortymentowo-cenowy wraz z opisem przedmiotu zamówienia    
do postępowania na "Sukcesywną dostawę ŚRODKÓW DO DEZYNFEKCJI dla SPZOZ w Grodzisku Wielkopolskim-II" 
nr sprawy: SPZOZ.DLA.2300.18.2023
Zamawiający: Samodzielny Publiczny Zakład Opieki Zdrowotnej, ul. Mossego 17, 62-065 Grodzisk Wlkp. 
Wykonawca : .............................................................................................................................................................................................</t>
  </si>
  <si>
    <t>Preparaty do dezynfekcji wstępnej i mycia narzędzi chirurgicznych, endoskopów-II.</t>
  </si>
  <si>
    <t>Załącznik nr 2 do SWZ – formularz asortymentowo-cenowy wraz z opisem przedmiotu zamówienia    
do postępowania na "Sukcesywną dostawę ŚRODKÓW DO DEZYNFEKCJI dla SPZOZ w Grodzisku Wielkopolskim"-II 
nr sprawy: SPZOZ.DLA.2300.18.2023
Zamawiający: Samodzielny Publiczny Zakład Opieki Zdrowotnej, ul. Mossego 17, 62-065 Grodzisk Wlkp. 
Wykonawca : 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</si>
</sst>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000"/>
    <numFmt numFmtId="166" formatCode="0.00000"/>
    <numFmt numFmtId="167" formatCode="0.0000"/>
    <numFmt numFmtId="168" formatCode="0.00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2"/>
    </font>
    <font>
      <b/>
      <sz val="12"/>
      <name val="Times New Roman"/>
      <family val="1"/>
    </font>
    <font>
      <b/>
      <sz val="12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view="pageBreakPreview" zoomScale="90" zoomScaleNormal="80" zoomScaleSheetLayoutView="90" zoomScalePageLayoutView="0" workbookViewId="0" topLeftCell="A4">
      <selection activeCell="B4" sqref="B4"/>
    </sheetView>
  </sheetViews>
  <sheetFormatPr defaultColWidth="11.625" defaultRowHeight="12.75"/>
  <cols>
    <col min="1" max="1" width="2.875" style="1" customWidth="1"/>
    <col min="2" max="2" width="58.75390625" style="1" customWidth="1"/>
    <col min="3" max="3" width="4.875" style="2" customWidth="1"/>
    <col min="4" max="4" width="7.25390625" style="2" customWidth="1"/>
    <col min="5" max="5" width="14.875" style="2" customWidth="1"/>
    <col min="6" max="6" width="7.375" style="2" customWidth="1"/>
    <col min="7" max="7" width="12.25390625" style="2" customWidth="1"/>
    <col min="8" max="8" width="14.75390625" style="2" customWidth="1"/>
    <col min="9" max="9" width="14.00390625" style="2" customWidth="1"/>
    <col min="10" max="10" width="17.375" style="2" customWidth="1"/>
    <col min="11" max="11" width="13.75390625" style="2" customWidth="1"/>
    <col min="12" max="244" width="9.00390625" style="1" customWidth="1"/>
    <col min="245" max="250" width="8.875" style="3" customWidth="1"/>
    <col min="251" max="16384" width="11.625" style="3" customWidth="1"/>
  </cols>
  <sheetData>
    <row r="1" spans="1:11" ht="104.25" customHeight="1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5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183.75" customHeight="1">
      <c r="A5" s="6">
        <v>1</v>
      </c>
      <c r="B5" s="7" t="s">
        <v>12</v>
      </c>
      <c r="C5" s="6" t="s">
        <v>13</v>
      </c>
      <c r="D5" s="4">
        <v>80</v>
      </c>
      <c r="E5" s="8"/>
      <c r="F5" s="9">
        <v>0.08</v>
      </c>
      <c r="G5" s="8">
        <f>ROUND(E5*(1+F5),2)</f>
        <v>0</v>
      </c>
      <c r="H5" s="8">
        <f>E5*D5</f>
        <v>0</v>
      </c>
      <c r="I5" s="8">
        <f>G5*D5</f>
        <v>0</v>
      </c>
      <c r="J5" s="6"/>
      <c r="K5" s="6"/>
    </row>
    <row r="6" spans="1:11" ht="165.75">
      <c r="A6" s="6">
        <v>2</v>
      </c>
      <c r="B6" s="10" t="s">
        <v>14</v>
      </c>
      <c r="C6" s="6" t="s">
        <v>13</v>
      </c>
      <c r="D6" s="4">
        <v>10</v>
      </c>
      <c r="E6" s="8"/>
      <c r="F6" s="9">
        <v>0.08</v>
      </c>
      <c r="G6" s="8">
        <f>ROUND(E6*(1+F6),2)</f>
        <v>0</v>
      </c>
      <c r="H6" s="8">
        <f>E6*D6</f>
        <v>0</v>
      </c>
      <c r="I6" s="8">
        <f>G6*D6</f>
        <v>0</v>
      </c>
      <c r="J6" s="11"/>
      <c r="K6" s="6"/>
    </row>
    <row r="7" spans="1:11" ht="104.25" customHeight="1">
      <c r="A7" s="12">
        <v>3</v>
      </c>
      <c r="B7" s="10" t="s">
        <v>15</v>
      </c>
      <c r="C7" s="12" t="s">
        <v>13</v>
      </c>
      <c r="D7" s="13">
        <f>20*3</f>
        <v>60</v>
      </c>
      <c r="E7" s="14"/>
      <c r="F7" s="15">
        <v>0.08</v>
      </c>
      <c r="G7" s="14">
        <f>ROUND(E7*(1+F7),2)</f>
        <v>0</v>
      </c>
      <c r="H7" s="14">
        <f>E7*D7</f>
        <v>0</v>
      </c>
      <c r="I7" s="14">
        <f>G7*D7</f>
        <v>0</v>
      </c>
      <c r="J7" s="16"/>
      <c r="K7" s="12"/>
    </row>
    <row r="8" spans="1:11" ht="140.25">
      <c r="A8" s="12">
        <v>4</v>
      </c>
      <c r="B8" s="10" t="s">
        <v>16</v>
      </c>
      <c r="C8" s="12" t="s">
        <v>13</v>
      </c>
      <c r="D8" s="13">
        <v>115</v>
      </c>
      <c r="E8" s="14"/>
      <c r="F8" s="15">
        <v>0.08</v>
      </c>
      <c r="G8" s="14">
        <f>ROUND(E8*(1+F8),2)</f>
        <v>0</v>
      </c>
      <c r="H8" s="14">
        <f>E8*D8</f>
        <v>0</v>
      </c>
      <c r="I8" s="14">
        <f>G8*D8</f>
        <v>0</v>
      </c>
      <c r="J8" s="16"/>
      <c r="K8" s="12"/>
    </row>
    <row r="9" spans="2:9" ht="12.75">
      <c r="B9" s="3"/>
      <c r="G9" s="17" t="s">
        <v>17</v>
      </c>
      <c r="H9" s="18">
        <f>SUM(H5:H8)</f>
        <v>0</v>
      </c>
      <c r="I9" s="18">
        <f>SUM(I5:I8)</f>
        <v>0</v>
      </c>
    </row>
    <row r="10" ht="12.75">
      <c r="B10" s="19"/>
    </row>
    <row r="11" spans="2:3" ht="12.75">
      <c r="B11" s="19" t="s">
        <v>18</v>
      </c>
      <c r="C11" s="20"/>
    </row>
    <row r="12" ht="12.75">
      <c r="C12" s="20"/>
    </row>
    <row r="13" ht="12.75">
      <c r="B13" s="21" t="s">
        <v>19</v>
      </c>
    </row>
  </sheetData>
  <sheetProtection selectLockedCells="1" selectUnlockedCells="1"/>
  <mergeCells count="3">
    <mergeCell ref="A1:K1"/>
    <mergeCell ref="A2:K2"/>
    <mergeCell ref="A3:K3"/>
  </mergeCells>
  <printOptions/>
  <pageMargins left="0.22847222222222224" right="0.3104166666666667" top="0.4243055555555556" bottom="0.1388888888888889" header="0.13819444444444445" footer="0.5118110236220472"/>
  <pageSetup fitToHeight="1" fitToWidth="1" horizontalDpi="600" verticalDpi="600" orientation="landscape" paperSize="9" scale="67" r:id="rId1"/>
  <headerFooter alignWithMargins="0">
    <oddHeader xml:space="preserve">&amp;R&amp;"Times New Roman,Normalny"&amp;12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BreakPreview" zoomScale="60" zoomScaleNormal="80" zoomScalePageLayoutView="0" workbookViewId="0" topLeftCell="A1">
      <selection activeCell="A1" sqref="A1:K1"/>
    </sheetView>
  </sheetViews>
  <sheetFormatPr defaultColWidth="11.625" defaultRowHeight="12.75"/>
  <cols>
    <col min="1" max="1" width="2.875" style="1" customWidth="1"/>
    <col min="2" max="2" width="58.75390625" style="1" customWidth="1"/>
    <col min="3" max="3" width="4.875" style="2" customWidth="1"/>
    <col min="4" max="4" width="7.25390625" style="2" customWidth="1"/>
    <col min="5" max="5" width="14.875" style="2" customWidth="1"/>
    <col min="6" max="6" width="7.375" style="2" customWidth="1"/>
    <col min="7" max="7" width="12.25390625" style="2" customWidth="1"/>
    <col min="8" max="8" width="14.75390625" style="2" customWidth="1"/>
    <col min="9" max="9" width="14.00390625" style="2" customWidth="1"/>
    <col min="10" max="10" width="17.375" style="22" customWidth="1"/>
    <col min="11" max="11" width="13.75390625" style="2" customWidth="1"/>
    <col min="12" max="246" width="9.00390625" style="1" customWidth="1"/>
    <col min="247" max="252" width="8.875" style="3" customWidth="1"/>
    <col min="253" max="16384" width="11.625" style="3" customWidth="1"/>
  </cols>
  <sheetData>
    <row r="1" spans="1:11" ht="108.75" customHeigh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6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69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12.7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65.75">
      <c r="A6" s="4">
        <v>1</v>
      </c>
      <c r="B6" s="7" t="s">
        <v>22</v>
      </c>
      <c r="C6" s="6" t="s">
        <v>13</v>
      </c>
      <c r="D6" s="5">
        <v>50</v>
      </c>
      <c r="E6" s="5"/>
      <c r="F6" s="9">
        <v>0.08</v>
      </c>
      <c r="G6" s="8">
        <f>ROUND(E6*(1+F6),2)</f>
        <v>0</v>
      </c>
      <c r="H6" s="8">
        <f>E6*D6</f>
        <v>0</v>
      </c>
      <c r="I6" s="8">
        <f>G6*D6</f>
        <v>0</v>
      </c>
      <c r="J6" s="11"/>
      <c r="K6" s="5"/>
    </row>
    <row r="7" spans="1:11" ht="38.25">
      <c r="A7" s="4">
        <v>2</v>
      </c>
      <c r="B7" s="7" t="s">
        <v>23</v>
      </c>
      <c r="C7" s="6" t="s">
        <v>13</v>
      </c>
      <c r="D7" s="4">
        <v>15</v>
      </c>
      <c r="E7" s="8"/>
      <c r="F7" s="9">
        <v>0.08</v>
      </c>
      <c r="G7" s="8">
        <f aca="true" t="shared" si="0" ref="G7:G12">ROUND(E7*(1+F7),2)</f>
        <v>0</v>
      </c>
      <c r="H7" s="8">
        <f aca="true" t="shared" si="1" ref="H7:H12">E7*D7</f>
        <v>0</v>
      </c>
      <c r="I7" s="8">
        <f aca="true" t="shared" si="2" ref="I7:I12">G7*D7</f>
        <v>0</v>
      </c>
      <c r="J7" s="11"/>
      <c r="K7" s="6"/>
    </row>
    <row r="8" spans="1:11" ht="102">
      <c r="A8" s="4">
        <v>3</v>
      </c>
      <c r="B8" s="7" t="s">
        <v>24</v>
      </c>
      <c r="C8" s="6" t="s">
        <v>13</v>
      </c>
      <c r="D8" s="4">
        <v>20</v>
      </c>
      <c r="E8" s="8"/>
      <c r="F8" s="9">
        <v>0.08</v>
      </c>
      <c r="G8" s="8">
        <f t="shared" si="0"/>
        <v>0</v>
      </c>
      <c r="H8" s="8">
        <f t="shared" si="1"/>
        <v>0</v>
      </c>
      <c r="I8" s="8">
        <f t="shared" si="2"/>
        <v>0</v>
      </c>
      <c r="J8" s="11"/>
      <c r="K8" s="6"/>
    </row>
    <row r="9" spans="1:11" ht="178.5">
      <c r="A9" s="4">
        <v>4</v>
      </c>
      <c r="B9" s="7" t="s">
        <v>25</v>
      </c>
      <c r="C9" s="6" t="s">
        <v>13</v>
      </c>
      <c r="D9" s="4">
        <v>25</v>
      </c>
      <c r="E9" s="8"/>
      <c r="F9" s="9">
        <v>0.08</v>
      </c>
      <c r="G9" s="8">
        <f t="shared" si="0"/>
        <v>0</v>
      </c>
      <c r="H9" s="8">
        <f t="shared" si="1"/>
        <v>0</v>
      </c>
      <c r="I9" s="8">
        <f t="shared" si="2"/>
        <v>0</v>
      </c>
      <c r="J9" s="11"/>
      <c r="K9" s="6"/>
    </row>
    <row r="10" spans="1:11" ht="140.25">
      <c r="A10" s="4">
        <v>5</v>
      </c>
      <c r="B10" s="7" t="s">
        <v>26</v>
      </c>
      <c r="C10" s="6" t="s">
        <v>13</v>
      </c>
      <c r="D10" s="4">
        <v>6</v>
      </c>
      <c r="E10" s="8"/>
      <c r="F10" s="9">
        <v>0.08</v>
      </c>
      <c r="G10" s="8">
        <f t="shared" si="0"/>
        <v>0</v>
      </c>
      <c r="H10" s="8">
        <f t="shared" si="1"/>
        <v>0</v>
      </c>
      <c r="I10" s="8">
        <f t="shared" si="2"/>
        <v>0</v>
      </c>
      <c r="J10" s="11"/>
      <c r="K10" s="6"/>
    </row>
    <row r="11" spans="1:11" ht="63.75">
      <c r="A11" s="4">
        <v>6</v>
      </c>
      <c r="B11" s="7" t="s">
        <v>27</v>
      </c>
      <c r="C11" s="6" t="s">
        <v>13</v>
      </c>
      <c r="D11" s="4">
        <v>120</v>
      </c>
      <c r="E11" s="8"/>
      <c r="F11" s="9">
        <v>0.08</v>
      </c>
      <c r="G11" s="8">
        <f t="shared" si="0"/>
        <v>0</v>
      </c>
      <c r="H11" s="8">
        <f t="shared" si="1"/>
        <v>0</v>
      </c>
      <c r="I11" s="8">
        <f t="shared" si="2"/>
        <v>0</v>
      </c>
      <c r="J11" s="11"/>
      <c r="K11" s="6"/>
    </row>
    <row r="12" spans="1:11" ht="51">
      <c r="A12" s="4">
        <v>7</v>
      </c>
      <c r="B12" s="23" t="s">
        <v>28</v>
      </c>
      <c r="C12" s="24" t="s">
        <v>13</v>
      </c>
      <c r="D12" s="25">
        <v>90</v>
      </c>
      <c r="E12" s="26"/>
      <c r="F12" s="27">
        <v>0.08</v>
      </c>
      <c r="G12" s="26">
        <f t="shared" si="0"/>
        <v>0</v>
      </c>
      <c r="H12" s="8">
        <f t="shared" si="1"/>
        <v>0</v>
      </c>
      <c r="I12" s="8">
        <f t="shared" si="2"/>
        <v>0</v>
      </c>
      <c r="J12" s="11"/>
      <c r="K12" s="6"/>
    </row>
    <row r="13" spans="2:9" ht="21" customHeight="1">
      <c r="B13" s="36" t="s">
        <v>17</v>
      </c>
      <c r="C13" s="36"/>
      <c r="D13" s="36"/>
      <c r="E13" s="36"/>
      <c r="F13" s="36"/>
      <c r="G13" s="36"/>
      <c r="H13" s="28">
        <f>SUM(H6:H12)</f>
        <v>0</v>
      </c>
      <c r="I13" s="29">
        <f>SUM(I6:I12)</f>
        <v>0</v>
      </c>
    </row>
    <row r="14" spans="2:11" ht="12.75" customHeight="1">
      <c r="B14" s="35" t="s">
        <v>29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3" ht="12.75">
      <c r="B17" s="19" t="s">
        <v>18</v>
      </c>
      <c r="C17" s="20"/>
    </row>
    <row r="18" ht="12.75">
      <c r="C18" s="20"/>
    </row>
  </sheetData>
  <sheetProtection selectLockedCells="1" selectUnlockedCells="1"/>
  <mergeCells count="6">
    <mergeCell ref="A5:K5"/>
    <mergeCell ref="B14:K16"/>
    <mergeCell ref="A1:K1"/>
    <mergeCell ref="A2:K2"/>
    <mergeCell ref="A3:K3"/>
    <mergeCell ref="B13:G13"/>
  </mergeCells>
  <printOptions/>
  <pageMargins left="0.22847222222222224" right="0.3104166666666667" top="0.4243055555555556" bottom="0.1388888888888889" header="0.13819444444444445" footer="0.5118110236220472"/>
  <pageSetup fitToHeight="1" fitToWidth="1" horizontalDpi="300" verticalDpi="300" orientation="landscape" paperSize="9" scale="55" r:id="rId1"/>
  <headerFooter alignWithMargins="0">
    <oddHeader xml:space="preserve">&amp;R&amp;"Times New Roman,Normalny"&amp;12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Linkiewicz-Mendel</dc:creator>
  <cp:keywords/>
  <dc:description/>
  <cp:lastModifiedBy>Agnieszka Linkiewicz-Mendel</cp:lastModifiedBy>
  <cp:lastPrinted>2023-11-30T11:54:32Z</cp:lastPrinted>
  <dcterms:created xsi:type="dcterms:W3CDTF">2023-11-28T12:51:20Z</dcterms:created>
  <dcterms:modified xsi:type="dcterms:W3CDTF">2023-12-12T13:50:58Z</dcterms:modified>
  <cp:category/>
  <cp:version/>
  <cp:contentType/>
  <cp:contentStatus/>
</cp:coreProperties>
</file>