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140" windowHeight="11760" activeTab="0"/>
  </bookViews>
  <sheets>
    <sheet name="Etap_I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<sst xmlns="http://schemas.openxmlformats.org/spreadsheetml/2006/main" count="188" uniqueCount="109">
  <si>
    <t>Roboty budowlane</t>
  </si>
  <si>
    <t>L.P</t>
  </si>
  <si>
    <t>Element</t>
  </si>
  <si>
    <t xml:space="preserve">Wartość </t>
  </si>
  <si>
    <t>VAT 23%</t>
  </si>
  <si>
    <t>Razem netto [zł]</t>
  </si>
  <si>
    <t>Razem brutto[zł]</t>
  </si>
  <si>
    <t xml:space="preserve">SAP </t>
  </si>
  <si>
    <t>Różnica</t>
  </si>
  <si>
    <t>Lp.</t>
  </si>
  <si>
    <t>Podstawa</t>
  </si>
  <si>
    <t>Opis</t>
  </si>
  <si>
    <t>Jedn.obm.</t>
  </si>
  <si>
    <t>Ilość</t>
  </si>
  <si>
    <t>Cena jedn.</t>
  </si>
  <si>
    <t>Przebijanie otworów śr. 25 mm o długości do 1 ceg. w ścianach lub stropach z cegły</t>
  </si>
  <si>
    <t>otw.</t>
  </si>
  <si>
    <t>Wykucie bruzd dla przewodów wtynkowych w cegle</t>
  </si>
  <si>
    <t>m</t>
  </si>
  <si>
    <t>Zaprawianie bruzd o szerokości do 50 mm</t>
  </si>
  <si>
    <t>Rury winidurowe karbowane (giętkie) o śr.do 19 mm układane p.t. w gotowych bruzdach w podłożu innym niż beton</t>
  </si>
  <si>
    <t>Przewody kabelkowe o łącznym przekroju żył do 7.5 mm2 wciągane do rur/ YTDY 4x0,5</t>
  </si>
  <si>
    <t>Przewody kabelkowe o łącznym przekroju żył do 7.5 mm2 wciągane do rur/ YnTKSYekw 3x2x0,8</t>
  </si>
  <si>
    <t>Przewody kabelkowe o łącznym przekroju żył do 7.5 mm2 wciągane do rur/ HDGs 2x1</t>
  </si>
  <si>
    <t>Instalowanie gniazd w wykonaniu zwykłym do samoczynnych ostrzegaczy pożarowych-czujek</t>
  </si>
  <si>
    <t>szt.</t>
  </si>
  <si>
    <t>Instalowanie czujek dymu w uprzednio zainstalowanych gniazdach i obudowach wraz ze sprawdzeniem</t>
  </si>
  <si>
    <t>Instalowanie dodatkowych zewnętrznych wskaźników zadziałania w uprzednio zainstalowanych gniazdach i obudowach wraz ze sprawdzeniem</t>
  </si>
  <si>
    <t>Instalowanie ręcznych ostrzegaczy pożarowych-przycisków w wykonaniu zwykłym</t>
  </si>
  <si>
    <t>Zainstalowanie centralek sygnalizacji pożaru/ Centrala sygnalizacji pożarowej IQ8Control M</t>
  </si>
  <si>
    <t>Montaż zasilacza buforowego ZSP135-DR-5A-2 +AKUMULATOR 2x26Ah</t>
  </si>
  <si>
    <t>Montaż modułu adresowego sterującego do 4 wejść/wyjść/ Moduł sterująco-kontrolny eBK4G/2R</t>
  </si>
  <si>
    <t>Montaż modułu adresowego sterującego do 2 wejść/wyjść/ Moduł TAL IQ8</t>
  </si>
  <si>
    <t>Puszki z tworzywa sztucznego o wym. 75x75 i 85x105 mm o 4 wylotach dla przewodów o przekroju do 4 mm2/  Puszka PIP-2AN ROZGAŁĘŹNA</t>
  </si>
  <si>
    <t>Montaż sygnalizatora akustycznego wewnętrznego lub zewnętrznego/ SA-K7N</t>
  </si>
  <si>
    <t>Montaż kompaktowej centrali alarmowej do 4 linii dozorowych/ Centrala zamknięć ogniowych 0,4 A</t>
  </si>
  <si>
    <t>Montaż elektromechanicznych elementów obsługowych/ Chwytak elektromagnetyczny drzwiowy (łamany), 24V, siła: 400 N / 67 mA</t>
  </si>
  <si>
    <t>Wyłącznik nadprądowy 1-biegunowy w rozdzielnicach</t>
  </si>
  <si>
    <t>Przewody kabelkowe o łącznym przekroju żył do 7.5 mm2 układane p.t. w gotowych bruzdach w podłożu innym niż betonowe /HDGs 3x2,5</t>
  </si>
  <si>
    <t>Uruchomienie i pomiary linii dozorowych adresowych - powyżej 128 adresów</t>
  </si>
  <si>
    <t>lin.</t>
  </si>
  <si>
    <t>Wartość koszt. inwest.</t>
  </si>
  <si>
    <t xml:space="preserve">Oferta - wartość </t>
  </si>
  <si>
    <t xml:space="preserve">Porówanie cen jednostkowych w instalacji SAP w postępowaniu pn. 
,, Remont budynku administracyjnego Komendy Powiatowej Policji w Głubczycach ul. Chrobrego 6a w zakresie zabezpieczenia budynku pod wzg. p.poż. wraz z robotami towarzyszącymi” </t>
  </si>
  <si>
    <t>Lp. kosztorysu ofertowego</t>
  </si>
  <si>
    <t>Stolarka i ślusarka otworowa, parapety</t>
  </si>
  <si>
    <t>46 d.9</t>
  </si>
  <si>
    <t>KNR-W 2-02 1039-01 analogia</t>
  </si>
  <si>
    <t>Okna aluminiowe - oddymiające i napowierzające kpl.z okuciami, wkładami, siłownikami itd.</t>
  </si>
  <si>
    <t>m2</t>
  </si>
  <si>
    <t>47 d.9</t>
  </si>
  <si>
    <t>Okna aluminiowe do 1 m2 FIX EI60</t>
  </si>
  <si>
    <t>48 d.9</t>
  </si>
  <si>
    <t>KNR-W 2-02 1040-05 analogia</t>
  </si>
  <si>
    <t>Ścianki aluminiowe wewnętrzne EI60</t>
  </si>
  <si>
    <t>49 d.9</t>
  </si>
  <si>
    <t>KNR-W 2-02 1040-02 analogia</t>
  </si>
  <si>
    <t>Drzwi aluminiowe dwuskrzydłowe wewnętrzne konfekcjonowane EI30</t>
  </si>
  <si>
    <t>50 d.9</t>
  </si>
  <si>
    <t>KNR-W 2-02 1203-01 analogia</t>
  </si>
  <si>
    <t>Drzwi stalowe pełne o powierzchni do 2 m2 - malowane, ze wszelkimi okuciami - fabrycznie wykończone, wewnętrzne - EI30</t>
  </si>
  <si>
    <t>51 d.9</t>
  </si>
  <si>
    <t>Drzwi stalowe pełne o powierzchni do 2 m2 - malowane, ze wszelkimi okuciami - fabrycznie wykończone, wewnętrzne - EI60</t>
  </si>
  <si>
    <t>52 d.9</t>
  </si>
  <si>
    <t>KNR-W 2-02 1026-01 + KNR-W 2-02 1026-03</t>
  </si>
  <si>
    <t>Ościeżnice drewniane,Skrzydła drzwiowe zewnętrzne pełne - okleina jesion polski, wszelkie okucia,  - fabrycznie wykończone (drzwi D4 EI30)</t>
  </si>
  <si>
    <t>53 d.9</t>
  </si>
  <si>
    <t>KNR 2-02 1218-03</t>
  </si>
  <si>
    <t>Samozamykacze do drzwi przeciwpożarowych</t>
  </si>
  <si>
    <t>54 d.9</t>
  </si>
  <si>
    <t>KNR 4-01 1302-03</t>
  </si>
  <si>
    <t>Montaż zamka</t>
  </si>
  <si>
    <t>55 d.9</t>
  </si>
  <si>
    <t>KNR 4-01 0321-03</t>
  </si>
  <si>
    <t>Obsadzenie podokienników PCV -  w ścianach z cegieł</t>
  </si>
  <si>
    <t>56 d.9</t>
  </si>
  <si>
    <t>KNR 4-01 0530-07 analogia</t>
  </si>
  <si>
    <t>Uzupełnienie obróbek podokienników z blachy z aluminium powlekanego</t>
  </si>
  <si>
    <t>Wartość K.I.</t>
  </si>
  <si>
    <t>Wartość oferty</t>
  </si>
  <si>
    <t xml:space="preserve">Nie wycenione </t>
  </si>
  <si>
    <t xml:space="preserve">Razem zł netto </t>
  </si>
  <si>
    <t>Razem pozycje niewycenione wg. K.I. zł netto</t>
  </si>
  <si>
    <t>Wartość wg. kosztorysu inwestorskiego</t>
  </si>
  <si>
    <t>Razem zł netto</t>
  </si>
  <si>
    <t xml:space="preserve">Razem  zł brutto </t>
  </si>
  <si>
    <t xml:space="preserve">Stanowi to ok. 4% wartość oferty </t>
  </si>
  <si>
    <t>Zamawiający                                                                                 Wykonawca</t>
  </si>
  <si>
    <t>Zał nr 1 do umowy nr ….......z ….......... r.</t>
  </si>
  <si>
    <t>Nazwa</t>
  </si>
  <si>
    <t>Robocizna</t>
  </si>
  <si>
    <t>Materiały</t>
  </si>
  <si>
    <t>Sprzęt</t>
  </si>
  <si>
    <t>Kp</t>
  </si>
  <si>
    <t>Z</t>
  </si>
  <si>
    <t>RAZEM</t>
  </si>
  <si>
    <t>Prace demontażowe</t>
  </si>
  <si>
    <t>Montaz instalacji c.o.</t>
  </si>
  <si>
    <t>ROBOTY BUDOWLANE W PDOZ</t>
  </si>
  <si>
    <t>ROBOTY NA POZOSTAŁYCH KONDYGNACJACH</t>
  </si>
  <si>
    <t xml:space="preserve">Roboty sanitarne </t>
  </si>
  <si>
    <t xml:space="preserve">Roboty elektryczne </t>
  </si>
  <si>
    <t xml:space="preserve">Prace w budynku magazynu głównego </t>
  </si>
  <si>
    <t>Roboty rozbiórkowe</t>
  </si>
  <si>
    <t xml:space="preserve">Roboty wykończeniowe </t>
  </si>
  <si>
    <t xml:space="preserve">Demontaż instalacji elektrycznej </t>
  </si>
  <si>
    <t xml:space="preserve">Montaż isntalacji elektrycznej </t>
  </si>
  <si>
    <t>Wymiana odcinka kanalizacji w piwnicy buydnku WT</t>
  </si>
  <si>
    <t xml:space="preserve">
Wykaz elemntów rozliczeniowych zadania pn.:
"Remont pomieszczeń sanitarnych w budynku magazynu głównego przy ul. Oleskiej 95 w Opolu"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</si>
</sst>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0.0000"/>
    <numFmt numFmtId="174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i/>
      <sz val="10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12"/>
      <name val="Czcionka tekstu podstawowego"/>
      <family val="0"/>
    </font>
    <font>
      <b/>
      <sz val="12"/>
      <name val="Czcionka tekstu podstawowego"/>
      <family val="0"/>
    </font>
    <font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9" fontId="4" fillId="0" borderId="0" xfId="54" applyFont="1" applyAlignment="1">
      <alignment/>
    </xf>
    <xf numFmtId="9" fontId="0" fillId="0" borderId="0" xfId="0" applyNumberFormat="1" applyAlignment="1">
      <alignment/>
    </xf>
    <xf numFmtId="4" fontId="0" fillId="0" borderId="0" xfId="54" applyNumberFormat="1" applyFont="1" applyAlignment="1">
      <alignment/>
    </xf>
    <xf numFmtId="10" fontId="0" fillId="0" borderId="0" xfId="0" applyNumberFormat="1" applyAlignment="1">
      <alignment/>
    </xf>
    <xf numFmtId="0" fontId="14" fillId="33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4" fontId="14" fillId="2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/>
    </xf>
    <xf numFmtId="4" fontId="49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" fontId="17" fillId="2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6" fillId="35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5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150" zoomScaleNormal="150" zoomScalePageLayoutView="0" workbookViewId="0" topLeftCell="A1">
      <selection activeCell="E6" sqref="E6"/>
    </sheetView>
  </sheetViews>
  <sheetFormatPr defaultColWidth="8.796875" defaultRowHeight="14.25"/>
  <cols>
    <col min="1" max="1" width="3.59765625" style="0" customWidth="1"/>
    <col min="2" max="3" width="5.59765625" style="0" customWidth="1"/>
    <col min="4" max="4" width="55.69921875" style="0" customWidth="1"/>
    <col min="5" max="5" width="11.8984375" style="0" bestFit="1" customWidth="1"/>
    <col min="6" max="6" width="15.19921875" style="0" customWidth="1"/>
  </cols>
  <sheetData>
    <row r="1" spans="1:5" ht="13.5" customHeight="1">
      <c r="A1" s="42" t="s">
        <v>88</v>
      </c>
      <c r="B1" s="43"/>
      <c r="C1" s="43"/>
      <c r="D1" s="43"/>
      <c r="E1" s="44"/>
    </row>
    <row r="2" ht="15.75" customHeight="1"/>
    <row r="3" spans="1:5" ht="72" customHeight="1">
      <c r="A3" s="40" t="s">
        <v>108</v>
      </c>
      <c r="B3" s="40"/>
      <c r="C3" s="40"/>
      <c r="D3" s="40"/>
      <c r="E3" s="41"/>
    </row>
    <row r="4" ht="13.5" customHeight="1"/>
    <row r="5" spans="1:5" ht="15.75">
      <c r="A5" s="48" t="s">
        <v>1</v>
      </c>
      <c r="B5" s="48"/>
      <c r="C5" s="48"/>
      <c r="D5" s="27" t="s">
        <v>2</v>
      </c>
      <c r="E5" s="39" t="s">
        <v>3</v>
      </c>
    </row>
    <row r="6" spans="1:5" ht="15.75">
      <c r="A6" s="28">
        <v>1</v>
      </c>
      <c r="B6" s="29"/>
      <c r="C6" s="29"/>
      <c r="D6" s="29" t="s">
        <v>0</v>
      </c>
      <c r="E6" s="30"/>
    </row>
    <row r="7" spans="1:5" ht="15.75">
      <c r="A7" s="31"/>
      <c r="B7" s="31"/>
      <c r="C7" s="32">
        <v>1</v>
      </c>
      <c r="D7" s="33" t="s">
        <v>103</v>
      </c>
      <c r="E7" s="34"/>
    </row>
    <row r="8" spans="1:5" ht="15">
      <c r="A8" s="35"/>
      <c r="B8" s="35"/>
      <c r="C8" s="35">
        <v>2</v>
      </c>
      <c r="D8" s="35" t="s">
        <v>104</v>
      </c>
      <c r="E8" s="34"/>
    </row>
    <row r="9" spans="1:5" ht="15.75">
      <c r="A9" s="28">
        <v>2</v>
      </c>
      <c r="B9" s="28"/>
      <c r="C9" s="28"/>
      <c r="D9" s="29" t="s">
        <v>100</v>
      </c>
      <c r="E9" s="36"/>
    </row>
    <row r="10" spans="1:5" ht="15">
      <c r="A10" s="32"/>
      <c r="B10" s="32"/>
      <c r="C10" s="32">
        <v>1</v>
      </c>
      <c r="D10" s="32" t="s">
        <v>102</v>
      </c>
      <c r="E10" s="37"/>
    </row>
    <row r="11" spans="1:7" ht="15">
      <c r="A11" s="35"/>
      <c r="B11" s="35"/>
      <c r="C11" s="35">
        <v>2</v>
      </c>
      <c r="D11" s="35" t="s">
        <v>107</v>
      </c>
      <c r="E11" s="37"/>
      <c r="F11" s="7"/>
      <c r="G11" s="7"/>
    </row>
    <row r="12" spans="1:5" ht="15.75">
      <c r="A12" s="28">
        <v>2</v>
      </c>
      <c r="B12" s="28"/>
      <c r="C12" s="28"/>
      <c r="D12" s="29" t="s">
        <v>101</v>
      </c>
      <c r="E12" s="36"/>
    </row>
    <row r="13" spans="1:7" ht="15">
      <c r="A13" s="35"/>
      <c r="B13" s="35"/>
      <c r="C13" s="35">
        <v>1</v>
      </c>
      <c r="D13" s="35" t="s">
        <v>105</v>
      </c>
      <c r="E13" s="37"/>
      <c r="F13" s="7"/>
      <c r="G13" s="7"/>
    </row>
    <row r="14" spans="1:7" ht="15">
      <c r="A14" s="35"/>
      <c r="B14" s="35"/>
      <c r="C14" s="35">
        <v>2</v>
      </c>
      <c r="D14" s="35" t="s">
        <v>106</v>
      </c>
      <c r="E14" s="37"/>
      <c r="F14" s="7"/>
      <c r="G14" s="7"/>
    </row>
    <row r="15" spans="1:7" ht="15">
      <c r="A15" s="47" t="s">
        <v>5</v>
      </c>
      <c r="B15" s="47"/>
      <c r="C15" s="47"/>
      <c r="D15" s="47"/>
      <c r="E15" s="38"/>
      <c r="F15" s="7"/>
      <c r="G15" s="7"/>
    </row>
    <row r="16" spans="1:7" ht="15">
      <c r="A16" s="47" t="s">
        <v>4</v>
      </c>
      <c r="B16" s="47"/>
      <c r="C16" s="47"/>
      <c r="D16" s="47"/>
      <c r="E16" s="38"/>
      <c r="F16" s="7"/>
      <c r="G16" s="7"/>
    </row>
    <row r="17" spans="1:7" ht="14.25" customHeight="1">
      <c r="A17" s="47" t="s">
        <v>6</v>
      </c>
      <c r="B17" s="47"/>
      <c r="C17" s="47"/>
      <c r="D17" s="47"/>
      <c r="E17" s="38"/>
      <c r="F17" s="7"/>
      <c r="G17" s="7"/>
    </row>
    <row r="18" spans="1:7" ht="14.25">
      <c r="A18" s="1"/>
      <c r="B18" s="1"/>
      <c r="C18" s="1"/>
      <c r="D18" s="1"/>
      <c r="F18" s="7"/>
      <c r="G18" s="7"/>
    </row>
    <row r="19" spans="1:7" ht="14.25">
      <c r="A19" s="1"/>
      <c r="B19" s="1"/>
      <c r="C19" s="1"/>
      <c r="D19" s="1"/>
      <c r="F19" s="7"/>
      <c r="G19" s="7"/>
    </row>
    <row r="20" spans="1:5" ht="14.25">
      <c r="A20" s="45" t="s">
        <v>87</v>
      </c>
      <c r="B20" s="46"/>
      <c r="C20" s="46"/>
      <c r="D20" s="46"/>
      <c r="E20" s="46"/>
    </row>
    <row r="21" spans="1:6" ht="14.25">
      <c r="A21" s="1"/>
      <c r="B21" s="1"/>
      <c r="C21" s="1"/>
      <c r="D21" s="1"/>
      <c r="F21" s="4"/>
    </row>
    <row r="22" ht="14.25">
      <c r="F22" s="4"/>
    </row>
    <row r="23" spans="1:6" ht="14.25">
      <c r="A23" s="5"/>
      <c r="B23" s="5"/>
      <c r="C23" s="5"/>
      <c r="D23" s="5"/>
      <c r="F23" s="4"/>
    </row>
    <row r="24" ht="14.25">
      <c r="F24" s="4"/>
    </row>
    <row r="25" spans="5:6" ht="15">
      <c r="E25" s="6"/>
      <c r="F25" s="4"/>
    </row>
    <row r="26" ht="14.25">
      <c r="F26" s="4"/>
    </row>
    <row r="27" spans="1:6" s="7" customFormat="1" ht="14.25">
      <c r="A27"/>
      <c r="B27"/>
      <c r="C27"/>
      <c r="D27"/>
      <c r="E27"/>
      <c r="F27"/>
    </row>
    <row r="28" spans="1:6" s="7" customFormat="1" ht="14.25">
      <c r="A28"/>
      <c r="B28"/>
      <c r="C28"/>
      <c r="D28"/>
      <c r="E28"/>
      <c r="F28"/>
    </row>
    <row r="30" spans="6:7" ht="14.25">
      <c r="F30" s="24"/>
      <c r="G30" s="26"/>
    </row>
    <row r="31" spans="6:7" ht="14.25">
      <c r="F31" s="25"/>
      <c r="G31" s="25"/>
    </row>
    <row r="33" ht="14.25">
      <c r="F33" s="4"/>
    </row>
  </sheetData>
  <sheetProtection/>
  <mergeCells count="7">
    <mergeCell ref="A3:E3"/>
    <mergeCell ref="A1:E1"/>
    <mergeCell ref="A20:E20"/>
    <mergeCell ref="A17:D17"/>
    <mergeCell ref="A5:C5"/>
    <mergeCell ref="A15:D15"/>
    <mergeCell ref="A16:D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" width="6.69921875" style="0" customWidth="1"/>
    <col min="2" max="2" width="13.3984375" style="0" customWidth="1"/>
    <col min="3" max="3" width="42" style="0" customWidth="1"/>
    <col min="4" max="4" width="6.3984375" style="0" customWidth="1"/>
    <col min="5" max="5" width="5.09765625" style="0" customWidth="1"/>
    <col min="6" max="6" width="13.19921875" style="0" customWidth="1"/>
    <col min="7" max="7" width="10.09765625" style="0" customWidth="1"/>
    <col min="8" max="8" width="11.09765625" style="0" customWidth="1"/>
    <col min="9" max="9" width="13.8984375" style="0" customWidth="1"/>
  </cols>
  <sheetData>
    <row r="1" spans="1:8" ht="28.5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78</v>
      </c>
      <c r="G1" s="10" t="s">
        <v>79</v>
      </c>
      <c r="H1" s="14" t="s">
        <v>8</v>
      </c>
    </row>
    <row r="2" spans="1:8" ht="15">
      <c r="A2" s="12">
        <v>9</v>
      </c>
      <c r="B2" s="12"/>
      <c r="C2" s="12" t="s">
        <v>45</v>
      </c>
      <c r="D2" s="9"/>
      <c r="E2" s="9"/>
      <c r="F2" s="9"/>
      <c r="G2" s="9"/>
      <c r="H2" s="9"/>
    </row>
    <row r="3" spans="1:8" ht="14.25">
      <c r="A3" s="9" t="s">
        <v>46</v>
      </c>
      <c r="B3" s="9" t="s">
        <v>47</v>
      </c>
      <c r="C3" s="9" t="s">
        <v>48</v>
      </c>
      <c r="D3" s="9" t="s">
        <v>49</v>
      </c>
      <c r="E3" s="9">
        <v>3.584</v>
      </c>
      <c r="F3" s="8">
        <v>23034.62</v>
      </c>
      <c r="G3" s="9">
        <v>12108.22</v>
      </c>
      <c r="H3" s="8">
        <f>F3-G3</f>
        <v>10926.4</v>
      </c>
    </row>
    <row r="4" spans="1:8" ht="14.25">
      <c r="A4" s="9" t="s">
        <v>50</v>
      </c>
      <c r="B4" s="9" t="s">
        <v>47</v>
      </c>
      <c r="C4" s="9" t="s">
        <v>51</v>
      </c>
      <c r="D4" s="9" t="s">
        <v>49</v>
      </c>
      <c r="E4" s="9">
        <v>0.963</v>
      </c>
      <c r="F4" s="8">
        <v>2614.5</v>
      </c>
      <c r="G4" s="9">
        <v>3715.75</v>
      </c>
      <c r="H4" s="8">
        <f aca="true" t="shared" si="0" ref="H4:H13">F4-G4</f>
        <v>-1101.25</v>
      </c>
    </row>
    <row r="5" spans="1:8" ht="14.25">
      <c r="A5" s="9" t="s">
        <v>52</v>
      </c>
      <c r="B5" s="9" t="s">
        <v>53</v>
      </c>
      <c r="C5" s="9" t="s">
        <v>54</v>
      </c>
      <c r="D5" s="9" t="s">
        <v>49</v>
      </c>
      <c r="E5" s="9">
        <v>19.04</v>
      </c>
      <c r="F5" s="8">
        <v>46746.25</v>
      </c>
      <c r="G5" s="9">
        <v>69591.96</v>
      </c>
      <c r="H5" s="8">
        <f t="shared" si="0"/>
        <v>-22845.710000000006</v>
      </c>
    </row>
    <row r="6" spans="1:8" ht="14.25">
      <c r="A6" s="9" t="s">
        <v>55</v>
      </c>
      <c r="B6" s="9" t="s">
        <v>56</v>
      </c>
      <c r="C6" s="9" t="s">
        <v>57</v>
      </c>
      <c r="D6" s="9" t="s">
        <v>49</v>
      </c>
      <c r="E6" s="9">
        <v>11.2</v>
      </c>
      <c r="F6" s="8">
        <v>24345.44</v>
      </c>
      <c r="G6" s="9">
        <v>41991.04</v>
      </c>
      <c r="H6" s="8">
        <f t="shared" si="0"/>
        <v>-17645.600000000002</v>
      </c>
    </row>
    <row r="7" spans="1:9" ht="14.25">
      <c r="A7" s="9" t="s">
        <v>58</v>
      </c>
      <c r="B7" s="9" t="s">
        <v>59</v>
      </c>
      <c r="C7" s="9" t="s">
        <v>60</v>
      </c>
      <c r="D7" s="9" t="s">
        <v>49</v>
      </c>
      <c r="E7" s="9">
        <v>1.62</v>
      </c>
      <c r="F7" s="8">
        <v>2201.03</v>
      </c>
      <c r="G7" s="9">
        <v>0</v>
      </c>
      <c r="H7" s="15">
        <f t="shared" si="0"/>
        <v>2201.03</v>
      </c>
      <c r="I7" t="s">
        <v>80</v>
      </c>
    </row>
    <row r="8" spans="1:9" ht="14.25">
      <c r="A8" s="9" t="s">
        <v>61</v>
      </c>
      <c r="B8" s="9" t="s">
        <v>59</v>
      </c>
      <c r="C8" s="9" t="s">
        <v>62</v>
      </c>
      <c r="D8" s="9" t="s">
        <v>49</v>
      </c>
      <c r="E8" s="9">
        <v>1.62</v>
      </c>
      <c r="F8" s="8">
        <v>2734.38</v>
      </c>
      <c r="G8" s="9">
        <v>0</v>
      </c>
      <c r="H8" s="15">
        <f t="shared" si="0"/>
        <v>2734.38</v>
      </c>
      <c r="I8" t="s">
        <v>80</v>
      </c>
    </row>
    <row r="9" spans="1:9" ht="14.25">
      <c r="A9" s="9" t="s">
        <v>63</v>
      </c>
      <c r="B9" s="9" t="s">
        <v>64</v>
      </c>
      <c r="C9" s="9" t="s">
        <v>65</v>
      </c>
      <c r="D9" s="9" t="s">
        <v>49</v>
      </c>
      <c r="E9" s="9">
        <v>3.6</v>
      </c>
      <c r="F9" s="8">
        <v>5537.3</v>
      </c>
      <c r="G9" s="9">
        <v>0</v>
      </c>
      <c r="H9" s="15">
        <f t="shared" si="0"/>
        <v>5537.3</v>
      </c>
      <c r="I9" t="s">
        <v>80</v>
      </c>
    </row>
    <row r="10" spans="1:9" ht="14.25">
      <c r="A10" s="9" t="s">
        <v>66</v>
      </c>
      <c r="B10" s="9" t="s">
        <v>67</v>
      </c>
      <c r="C10" s="9" t="s">
        <v>68</v>
      </c>
      <c r="D10" s="9" t="s">
        <v>25</v>
      </c>
      <c r="E10" s="9">
        <v>8</v>
      </c>
      <c r="F10" s="8">
        <v>2355.04</v>
      </c>
      <c r="G10" s="9">
        <v>0</v>
      </c>
      <c r="H10" s="15">
        <f t="shared" si="0"/>
        <v>2355.04</v>
      </c>
      <c r="I10" t="s">
        <v>80</v>
      </c>
    </row>
    <row r="11" spans="1:9" ht="14.25">
      <c r="A11" s="9" t="s">
        <v>69</v>
      </c>
      <c r="B11" s="9" t="s">
        <v>70</v>
      </c>
      <c r="C11" s="9" t="s">
        <v>71</v>
      </c>
      <c r="D11" s="9" t="s">
        <v>25</v>
      </c>
      <c r="E11" s="9">
        <v>8</v>
      </c>
      <c r="F11" s="8">
        <v>2689.84</v>
      </c>
      <c r="G11" s="9">
        <v>0</v>
      </c>
      <c r="H11" s="15">
        <f t="shared" si="0"/>
        <v>2689.84</v>
      </c>
      <c r="I11" t="s">
        <v>80</v>
      </c>
    </row>
    <row r="12" spans="1:8" ht="14.25">
      <c r="A12" s="9" t="s">
        <v>72</v>
      </c>
      <c r="B12" s="9" t="s">
        <v>73</v>
      </c>
      <c r="C12" s="9" t="s">
        <v>74</v>
      </c>
      <c r="D12" s="9" t="s">
        <v>25</v>
      </c>
      <c r="E12" s="9">
        <v>1</v>
      </c>
      <c r="F12" s="9">
        <v>174.04</v>
      </c>
      <c r="G12" s="9">
        <v>183.24</v>
      </c>
      <c r="H12" s="8">
        <f t="shared" si="0"/>
        <v>-9.200000000000017</v>
      </c>
    </row>
    <row r="13" spans="1:8" ht="14.25">
      <c r="A13" s="9" t="s">
        <v>75</v>
      </c>
      <c r="B13" s="9" t="s">
        <v>76</v>
      </c>
      <c r="C13" s="9" t="s">
        <v>77</v>
      </c>
      <c r="D13" s="9" t="s">
        <v>49</v>
      </c>
      <c r="E13" s="9">
        <v>0.9</v>
      </c>
      <c r="F13" s="9">
        <v>174.53</v>
      </c>
      <c r="G13" s="9">
        <v>89.87</v>
      </c>
      <c r="H13" s="8">
        <f t="shared" si="0"/>
        <v>84.66</v>
      </c>
    </row>
    <row r="14" spans="1:8" ht="14.25">
      <c r="A14" t="s">
        <v>81</v>
      </c>
      <c r="F14" s="8">
        <v>112606.97</v>
      </c>
      <c r="G14" s="18">
        <f>SUM(G3:G13)</f>
        <v>127680.08</v>
      </c>
      <c r="H14" s="8">
        <f>F14-G14</f>
        <v>-15073.11</v>
      </c>
    </row>
    <row r="15" spans="1:8" ht="14.25">
      <c r="A15" t="s">
        <v>82</v>
      </c>
      <c r="H15" s="8">
        <f>H7+H8+H9+H10+H11</f>
        <v>15517.59</v>
      </c>
    </row>
    <row r="16" spans="8:9" ht="14.25">
      <c r="H16" s="16"/>
      <c r="I16" s="17"/>
    </row>
    <row r="19" spans="1:8" ht="38.25">
      <c r="A19" s="19" t="s">
        <v>9</v>
      </c>
      <c r="B19" s="19" t="s">
        <v>10</v>
      </c>
      <c r="C19" s="19" t="s">
        <v>11</v>
      </c>
      <c r="D19" s="20" t="s">
        <v>12</v>
      </c>
      <c r="E19" s="19" t="s">
        <v>13</v>
      </c>
      <c r="F19" s="20" t="s">
        <v>83</v>
      </c>
      <c r="G19" s="10" t="s">
        <v>79</v>
      </c>
      <c r="H19" s="14" t="s">
        <v>8</v>
      </c>
    </row>
    <row r="20" spans="1:8" ht="14.25">
      <c r="A20" s="19">
        <v>9</v>
      </c>
      <c r="B20" s="19"/>
      <c r="C20" s="19" t="s">
        <v>45</v>
      </c>
      <c r="D20" s="2"/>
      <c r="E20" s="2"/>
      <c r="F20" s="2"/>
      <c r="G20" s="9"/>
      <c r="H20" s="9"/>
    </row>
    <row r="21" spans="1:8" ht="38.25">
      <c r="A21" s="2" t="s">
        <v>58</v>
      </c>
      <c r="B21" s="2" t="s">
        <v>59</v>
      </c>
      <c r="C21" s="21" t="s">
        <v>60</v>
      </c>
      <c r="D21" s="2" t="s">
        <v>49</v>
      </c>
      <c r="E21" s="2">
        <v>1.62</v>
      </c>
      <c r="F21" s="3">
        <v>2201.03</v>
      </c>
      <c r="G21" s="9">
        <v>0</v>
      </c>
      <c r="H21" s="15">
        <f>F21-G21</f>
        <v>2201.03</v>
      </c>
    </row>
    <row r="22" spans="1:8" ht="38.25">
      <c r="A22" s="2" t="s">
        <v>61</v>
      </c>
      <c r="B22" s="2" t="s">
        <v>59</v>
      </c>
      <c r="C22" s="21" t="s">
        <v>62</v>
      </c>
      <c r="D22" s="2" t="s">
        <v>49</v>
      </c>
      <c r="E22" s="2">
        <v>1.62</v>
      </c>
      <c r="F22" s="3">
        <v>2734.38</v>
      </c>
      <c r="G22" s="9">
        <v>0</v>
      </c>
      <c r="H22" s="15">
        <f>F22-G22</f>
        <v>2734.38</v>
      </c>
    </row>
    <row r="23" spans="1:8" ht="38.25">
      <c r="A23" s="2" t="s">
        <v>63</v>
      </c>
      <c r="B23" s="2" t="s">
        <v>64</v>
      </c>
      <c r="C23" s="21" t="s">
        <v>65</v>
      </c>
      <c r="D23" s="2" t="s">
        <v>49</v>
      </c>
      <c r="E23" s="2">
        <v>3.6</v>
      </c>
      <c r="F23" s="3">
        <v>5537.3</v>
      </c>
      <c r="G23" s="9">
        <v>0</v>
      </c>
      <c r="H23" s="15">
        <f>F23-G23</f>
        <v>5537.3</v>
      </c>
    </row>
    <row r="24" spans="1:8" ht="14.25">
      <c r="A24" s="2" t="s">
        <v>66</v>
      </c>
      <c r="B24" s="2" t="s">
        <v>67</v>
      </c>
      <c r="C24" s="21" t="s">
        <v>68</v>
      </c>
      <c r="D24" s="2" t="s">
        <v>25</v>
      </c>
      <c r="E24" s="2">
        <v>8</v>
      </c>
      <c r="F24" s="3">
        <v>2355.04</v>
      </c>
      <c r="G24" s="9">
        <v>0</v>
      </c>
      <c r="H24" s="15">
        <f>F24-G24</f>
        <v>2355.04</v>
      </c>
    </row>
    <row r="25" spans="1:8" ht="14.25">
      <c r="A25" s="2" t="s">
        <v>69</v>
      </c>
      <c r="B25" s="2" t="s">
        <v>70</v>
      </c>
      <c r="C25" s="21" t="s">
        <v>71</v>
      </c>
      <c r="D25" s="2" t="s">
        <v>25</v>
      </c>
      <c r="E25" s="2">
        <v>8</v>
      </c>
      <c r="F25" s="3">
        <v>2689.84</v>
      </c>
      <c r="G25" s="9">
        <v>0</v>
      </c>
      <c r="H25" s="15">
        <f>F25-G25</f>
        <v>2689.84</v>
      </c>
    </row>
    <row r="26" spans="1:8" ht="14.25">
      <c r="A26" s="49" t="s">
        <v>84</v>
      </c>
      <c r="B26" s="49"/>
      <c r="C26" s="49"/>
      <c r="D26" s="49"/>
      <c r="E26" s="49"/>
      <c r="F26" s="22">
        <f>SUM(F21:F25)</f>
        <v>15517.59</v>
      </c>
      <c r="H26" s="8">
        <f>H21+H22+H23+H24+H25</f>
        <v>15517.59</v>
      </c>
    </row>
    <row r="27" spans="1:6" ht="14.25">
      <c r="A27" s="49" t="s">
        <v>85</v>
      </c>
      <c r="B27" s="49"/>
      <c r="C27" s="49"/>
      <c r="D27" s="49"/>
      <c r="E27" s="49"/>
      <c r="F27" s="22">
        <f>F26*1.23</f>
        <v>19086.6357</v>
      </c>
    </row>
    <row r="28" spans="1:6" ht="14.25">
      <c r="A28" s="50" t="s">
        <v>86</v>
      </c>
      <c r="B28" s="50"/>
      <c r="C28" s="50"/>
      <c r="D28" s="50"/>
      <c r="E28" s="50"/>
      <c r="F28" s="23"/>
    </row>
  </sheetData>
  <sheetProtection/>
  <mergeCells count="3">
    <mergeCell ref="A26:E26"/>
    <mergeCell ref="A27:E27"/>
    <mergeCell ref="A28:E28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4">
      <selection activeCell="H38" sqref="H38:H39"/>
    </sheetView>
  </sheetViews>
  <sheetFormatPr defaultColWidth="8.796875" defaultRowHeight="14.25"/>
  <cols>
    <col min="1" max="1" width="12.09765625" style="0" customWidth="1"/>
    <col min="2" max="2" width="69.3984375" style="0" customWidth="1"/>
    <col min="3" max="3" width="6" style="0" customWidth="1"/>
    <col min="5" max="5" width="0" style="0" hidden="1" customWidth="1"/>
    <col min="6" max="6" width="9.8984375" style="0" bestFit="1" customWidth="1"/>
    <col min="7" max="7" width="10.69921875" style="0" customWidth="1"/>
    <col min="8" max="8" width="14.59765625" style="0" customWidth="1"/>
    <col min="9" max="9" width="9.5" style="0" bestFit="1" customWidth="1"/>
  </cols>
  <sheetData>
    <row r="1" spans="1:8" ht="48" customHeight="1">
      <c r="A1" s="51" t="s">
        <v>43</v>
      </c>
      <c r="B1" s="51"/>
      <c r="C1" s="51"/>
      <c r="D1" s="51"/>
      <c r="E1" s="51"/>
      <c r="F1" s="51"/>
      <c r="G1" s="51"/>
      <c r="H1" s="51"/>
    </row>
    <row r="3" spans="1:8" ht="45">
      <c r="A3" s="13" t="s">
        <v>44</v>
      </c>
      <c r="B3" s="12" t="s">
        <v>11</v>
      </c>
      <c r="C3" s="12" t="s">
        <v>12</v>
      </c>
      <c r="D3" s="12" t="s">
        <v>13</v>
      </c>
      <c r="E3" s="12" t="s">
        <v>14</v>
      </c>
      <c r="F3" s="13" t="s">
        <v>41</v>
      </c>
      <c r="G3" s="13" t="s">
        <v>42</v>
      </c>
      <c r="H3" s="12" t="s">
        <v>8</v>
      </c>
    </row>
    <row r="4" spans="1:8" ht="15">
      <c r="A4" s="9"/>
      <c r="B4" s="12" t="s">
        <v>7</v>
      </c>
      <c r="C4" s="9"/>
      <c r="D4" s="9"/>
      <c r="E4" s="9"/>
      <c r="F4" s="9"/>
      <c r="G4" s="9"/>
      <c r="H4" s="9"/>
    </row>
    <row r="5" spans="1:8" ht="14.25">
      <c r="A5" s="9">
        <v>68</v>
      </c>
      <c r="B5" s="8" t="s">
        <v>15</v>
      </c>
      <c r="C5" s="9" t="s">
        <v>16</v>
      </c>
      <c r="D5" s="9">
        <v>136</v>
      </c>
      <c r="E5" s="9">
        <v>10.84</v>
      </c>
      <c r="F5" s="8">
        <v>1474.24</v>
      </c>
      <c r="G5" s="9">
        <v>1740.8</v>
      </c>
      <c r="H5" s="8">
        <f>F5-G5</f>
        <v>-266.55999999999995</v>
      </c>
    </row>
    <row r="6" spans="1:8" ht="14.25">
      <c r="A6" s="9">
        <v>69</v>
      </c>
      <c r="B6" s="8" t="s">
        <v>17</v>
      </c>
      <c r="C6" s="9" t="s">
        <v>18</v>
      </c>
      <c r="D6" s="8">
        <v>1249</v>
      </c>
      <c r="E6" s="9">
        <v>2.03</v>
      </c>
      <c r="F6" s="8">
        <v>2535.47</v>
      </c>
      <c r="G6" s="9">
        <v>3234.91</v>
      </c>
      <c r="H6" s="8">
        <f aca="true" t="shared" si="0" ref="H6:H27">F6-G6</f>
        <v>-699.44</v>
      </c>
    </row>
    <row r="7" spans="1:8" ht="14.25">
      <c r="A7" s="9">
        <v>70</v>
      </c>
      <c r="B7" s="9" t="s">
        <v>19</v>
      </c>
      <c r="C7" s="9" t="s">
        <v>18</v>
      </c>
      <c r="D7" s="8">
        <v>1249</v>
      </c>
      <c r="E7" s="9">
        <v>1.33</v>
      </c>
      <c r="F7" s="8">
        <v>1661.17</v>
      </c>
      <c r="G7" s="9">
        <v>2135.79</v>
      </c>
      <c r="H7" s="8">
        <f t="shared" si="0"/>
        <v>-474.6199999999999</v>
      </c>
    </row>
    <row r="8" spans="1:8" ht="14.25">
      <c r="A8" s="9">
        <v>71</v>
      </c>
      <c r="B8" s="9" t="s">
        <v>20</v>
      </c>
      <c r="C8" s="9" t="s">
        <v>18</v>
      </c>
      <c r="D8" s="8">
        <v>1219</v>
      </c>
      <c r="E8" s="9">
        <v>2.77</v>
      </c>
      <c r="F8" s="8">
        <v>3376.63</v>
      </c>
      <c r="G8" s="9">
        <v>5266.08</v>
      </c>
      <c r="H8" s="8">
        <f t="shared" si="0"/>
        <v>-1889.4499999999998</v>
      </c>
    </row>
    <row r="9" spans="1:8" ht="14.25">
      <c r="A9" s="9">
        <v>72</v>
      </c>
      <c r="B9" s="9" t="s">
        <v>20</v>
      </c>
      <c r="C9" s="9" t="s">
        <v>18</v>
      </c>
      <c r="D9" s="8">
        <v>1219</v>
      </c>
      <c r="E9" s="9">
        <v>2.77</v>
      </c>
      <c r="F9" s="8">
        <v>3376.63</v>
      </c>
      <c r="G9" s="9">
        <v>5664</v>
      </c>
      <c r="H9" s="8">
        <f t="shared" si="0"/>
        <v>-2287.37</v>
      </c>
    </row>
    <row r="10" spans="1:8" ht="14.25">
      <c r="A10" s="9">
        <v>73</v>
      </c>
      <c r="B10" s="9" t="s">
        <v>21</v>
      </c>
      <c r="C10" s="9" t="s">
        <v>18</v>
      </c>
      <c r="D10" s="9">
        <v>16</v>
      </c>
      <c r="E10" s="9">
        <v>2.43</v>
      </c>
      <c r="F10" s="9">
        <v>38.88</v>
      </c>
      <c r="G10" s="9">
        <v>5600</v>
      </c>
      <c r="H10" s="8">
        <f t="shared" si="0"/>
        <v>-5561.12</v>
      </c>
    </row>
    <row r="11" spans="1:8" ht="14.25">
      <c r="A11" s="9">
        <v>74</v>
      </c>
      <c r="B11" s="8" t="s">
        <v>22</v>
      </c>
      <c r="C11" s="9" t="s">
        <v>18</v>
      </c>
      <c r="D11" s="9">
        <v>9</v>
      </c>
      <c r="E11" s="9">
        <v>3.42</v>
      </c>
      <c r="F11" s="9">
        <v>30.78</v>
      </c>
      <c r="G11" s="9">
        <v>38.34</v>
      </c>
      <c r="H11" s="8">
        <f t="shared" si="0"/>
        <v>-7.560000000000002</v>
      </c>
    </row>
    <row r="12" spans="1:8" ht="14.25">
      <c r="A12" s="9">
        <v>75</v>
      </c>
      <c r="B12" s="9" t="s">
        <v>23</v>
      </c>
      <c r="C12" s="9" t="s">
        <v>18</v>
      </c>
      <c r="D12" s="9">
        <v>246</v>
      </c>
      <c r="E12" s="9">
        <v>4.85</v>
      </c>
      <c r="F12" s="8">
        <v>1193.1</v>
      </c>
      <c r="G12" s="9">
        <v>1011.06</v>
      </c>
      <c r="H12" s="8">
        <f t="shared" si="0"/>
        <v>182.03999999999996</v>
      </c>
    </row>
    <row r="13" spans="1:8" ht="14.25">
      <c r="A13" s="9">
        <v>76</v>
      </c>
      <c r="B13" s="9" t="s">
        <v>24</v>
      </c>
      <c r="C13" s="9" t="s">
        <v>25</v>
      </c>
      <c r="D13" s="9">
        <v>138</v>
      </c>
      <c r="E13" s="9">
        <v>77.66</v>
      </c>
      <c r="F13" s="8">
        <v>10717.08</v>
      </c>
      <c r="G13" s="9">
        <v>12261.3</v>
      </c>
      <c r="H13" s="8">
        <f t="shared" si="0"/>
        <v>-1544.2199999999993</v>
      </c>
    </row>
    <row r="14" spans="1:8" ht="14.25">
      <c r="A14" s="9">
        <v>77</v>
      </c>
      <c r="B14" s="9" t="s">
        <v>26</v>
      </c>
      <c r="C14" s="9" t="s">
        <v>25</v>
      </c>
      <c r="D14" s="9">
        <v>138</v>
      </c>
      <c r="E14" s="9">
        <v>297.05</v>
      </c>
      <c r="F14" s="8">
        <v>40992.9</v>
      </c>
      <c r="G14" s="9">
        <v>44459.46</v>
      </c>
      <c r="H14" s="8">
        <f t="shared" si="0"/>
        <v>-3466.5599999999977</v>
      </c>
    </row>
    <row r="15" spans="1:8" ht="14.25">
      <c r="A15" s="9">
        <v>78</v>
      </c>
      <c r="B15" s="8" t="s">
        <v>27</v>
      </c>
      <c r="C15" s="8" t="s">
        <v>25</v>
      </c>
      <c r="D15" s="9">
        <v>8</v>
      </c>
      <c r="E15" s="9">
        <v>97.49</v>
      </c>
      <c r="F15" s="9">
        <v>779.92</v>
      </c>
      <c r="G15" s="9">
        <v>844.16</v>
      </c>
      <c r="H15" s="8">
        <f t="shared" si="0"/>
        <v>-64.24000000000001</v>
      </c>
    </row>
    <row r="16" spans="1:8" ht="14.25">
      <c r="A16" s="9">
        <v>79</v>
      </c>
      <c r="B16" s="8" t="s">
        <v>28</v>
      </c>
      <c r="C16" s="8" t="s">
        <v>25</v>
      </c>
      <c r="D16" s="9">
        <v>12</v>
      </c>
      <c r="E16" s="9">
        <v>309.6</v>
      </c>
      <c r="F16" s="8">
        <v>3715.2</v>
      </c>
      <c r="G16" s="8">
        <v>3711.72</v>
      </c>
      <c r="H16" s="8">
        <f t="shared" si="0"/>
        <v>3.480000000000018</v>
      </c>
    </row>
    <row r="17" spans="1:8" ht="14.25">
      <c r="A17" s="9">
        <v>80</v>
      </c>
      <c r="B17" s="8" t="s">
        <v>29</v>
      </c>
      <c r="C17" s="8" t="s">
        <v>25</v>
      </c>
      <c r="D17" s="9">
        <v>1</v>
      </c>
      <c r="E17" s="8">
        <v>22215.05</v>
      </c>
      <c r="F17" s="8">
        <v>22215.05</v>
      </c>
      <c r="G17" s="8">
        <v>19344.39</v>
      </c>
      <c r="H17" s="8">
        <f t="shared" si="0"/>
        <v>2870.66</v>
      </c>
    </row>
    <row r="18" spans="1:8" ht="14.25">
      <c r="A18" s="9">
        <v>81</v>
      </c>
      <c r="B18" s="9" t="s">
        <v>30</v>
      </c>
      <c r="C18" s="8" t="s">
        <v>25</v>
      </c>
      <c r="D18" s="9">
        <v>1</v>
      </c>
      <c r="E18" s="8">
        <v>2013.75</v>
      </c>
      <c r="F18" s="8">
        <v>2013.75</v>
      </c>
      <c r="G18" s="8">
        <v>1931.72</v>
      </c>
      <c r="H18" s="8">
        <f t="shared" si="0"/>
        <v>82.02999999999997</v>
      </c>
    </row>
    <row r="19" spans="1:8" ht="14.25">
      <c r="A19" s="9">
        <v>82</v>
      </c>
      <c r="B19" s="9" t="s">
        <v>31</v>
      </c>
      <c r="C19" s="8" t="s">
        <v>25</v>
      </c>
      <c r="D19" s="9">
        <v>7</v>
      </c>
      <c r="E19" s="9">
        <v>691.76</v>
      </c>
      <c r="F19" s="8">
        <v>4842.32</v>
      </c>
      <c r="G19" s="8">
        <v>5204.99</v>
      </c>
      <c r="H19" s="8">
        <f t="shared" si="0"/>
        <v>-362.6700000000001</v>
      </c>
    </row>
    <row r="20" spans="1:8" ht="14.25">
      <c r="A20" s="9">
        <v>83</v>
      </c>
      <c r="B20" s="9" t="s">
        <v>32</v>
      </c>
      <c r="C20" s="9" t="s">
        <v>25</v>
      </c>
      <c r="D20" s="9">
        <v>19</v>
      </c>
      <c r="E20" s="9">
        <v>410.45</v>
      </c>
      <c r="F20" s="8">
        <v>7798.55</v>
      </c>
      <c r="G20" s="8">
        <v>10614.35</v>
      </c>
      <c r="H20" s="8">
        <f t="shared" si="0"/>
        <v>-2815.8</v>
      </c>
    </row>
    <row r="21" spans="1:8" ht="14.25">
      <c r="A21" s="9">
        <v>84</v>
      </c>
      <c r="B21" s="9" t="s">
        <v>33</v>
      </c>
      <c r="C21" s="9" t="s">
        <v>25</v>
      </c>
      <c r="D21" s="9">
        <v>30</v>
      </c>
      <c r="E21" s="9">
        <v>72.07</v>
      </c>
      <c r="F21" s="8">
        <v>2162.1</v>
      </c>
      <c r="G21" s="8">
        <v>2733.9</v>
      </c>
      <c r="H21" s="8">
        <f t="shared" si="0"/>
        <v>-571.8000000000002</v>
      </c>
    </row>
    <row r="22" spans="1:8" ht="14.25">
      <c r="A22" s="9">
        <v>85</v>
      </c>
      <c r="B22" s="9" t="s">
        <v>34</v>
      </c>
      <c r="C22" s="9" t="s">
        <v>25</v>
      </c>
      <c r="D22" s="9">
        <v>23</v>
      </c>
      <c r="E22" s="9">
        <v>252.85</v>
      </c>
      <c r="F22" s="8">
        <v>5815.55</v>
      </c>
      <c r="G22" s="8">
        <v>7740.65</v>
      </c>
      <c r="H22" s="8">
        <f t="shared" si="0"/>
        <v>-1925.0999999999995</v>
      </c>
    </row>
    <row r="23" spans="1:8" ht="14.25">
      <c r="A23" s="9">
        <v>86</v>
      </c>
      <c r="B23" s="8" t="s">
        <v>35</v>
      </c>
      <c r="C23" s="8" t="s">
        <v>25</v>
      </c>
      <c r="D23" s="9">
        <v>3</v>
      </c>
      <c r="E23" s="8">
        <v>1722.88</v>
      </c>
      <c r="F23" s="8">
        <v>5168.64</v>
      </c>
      <c r="G23" s="8">
        <v>5664.24</v>
      </c>
      <c r="H23" s="8">
        <f t="shared" si="0"/>
        <v>-495.59999999999945</v>
      </c>
    </row>
    <row r="24" spans="1:8" ht="14.25">
      <c r="A24" s="9">
        <v>87</v>
      </c>
      <c r="B24" s="8" t="s">
        <v>36</v>
      </c>
      <c r="C24" s="8" t="s">
        <v>25</v>
      </c>
      <c r="D24" s="9">
        <v>3</v>
      </c>
      <c r="E24" s="9">
        <v>266.25</v>
      </c>
      <c r="F24" s="9">
        <v>798.75</v>
      </c>
      <c r="G24" s="8">
        <v>914.88</v>
      </c>
      <c r="H24" s="8">
        <f t="shared" si="0"/>
        <v>-116.13</v>
      </c>
    </row>
    <row r="25" spans="1:8" ht="14.25">
      <c r="A25" s="9">
        <v>88</v>
      </c>
      <c r="B25" s="9" t="s">
        <v>37</v>
      </c>
      <c r="C25" s="9" t="s">
        <v>25</v>
      </c>
      <c r="D25" s="9">
        <v>4</v>
      </c>
      <c r="E25" s="9">
        <v>17.52</v>
      </c>
      <c r="F25" s="9">
        <v>70.08</v>
      </c>
      <c r="G25" s="8">
        <v>83.4</v>
      </c>
      <c r="H25" s="8">
        <f t="shared" si="0"/>
        <v>-13.320000000000007</v>
      </c>
    </row>
    <row r="26" spans="1:8" ht="14.25">
      <c r="A26" s="9">
        <v>89</v>
      </c>
      <c r="B26" s="9" t="s">
        <v>38</v>
      </c>
      <c r="C26" s="9" t="s">
        <v>18</v>
      </c>
      <c r="D26" s="9">
        <v>45</v>
      </c>
      <c r="E26" s="9">
        <v>9.4</v>
      </c>
      <c r="F26" s="9">
        <v>423</v>
      </c>
      <c r="G26" s="8">
        <v>374.85</v>
      </c>
      <c r="H26" s="8">
        <f t="shared" si="0"/>
        <v>48.14999999999998</v>
      </c>
    </row>
    <row r="27" spans="1:8" ht="14.25">
      <c r="A27" s="9">
        <v>90</v>
      </c>
      <c r="B27" s="9" t="s">
        <v>39</v>
      </c>
      <c r="C27" s="9" t="s">
        <v>40</v>
      </c>
      <c r="D27" s="9">
        <v>1</v>
      </c>
      <c r="E27" s="8">
        <v>2380.26</v>
      </c>
      <c r="F27" s="8">
        <v>2380.26</v>
      </c>
      <c r="G27" s="8">
        <v>2921.83</v>
      </c>
      <c r="H27" s="8">
        <f t="shared" si="0"/>
        <v>-541.5699999999997</v>
      </c>
    </row>
    <row r="28" spans="6:9" ht="15">
      <c r="F28" s="11">
        <f>SUM(F5:F27)</f>
        <v>123580.05</v>
      </c>
      <c r="G28" s="12">
        <f>SUM(G5:G27)</f>
        <v>143496.81999999998</v>
      </c>
      <c r="H28" s="11">
        <f>SUM(H5:H27)</f>
        <v>-19916.76999999999</v>
      </c>
      <c r="I28" s="4"/>
    </row>
    <row r="31" spans="1:8" ht="14.25">
      <c r="A31" t="s">
        <v>9</v>
      </c>
      <c r="B31" t="s">
        <v>89</v>
      </c>
      <c r="C31" t="s">
        <v>90</v>
      </c>
      <c r="D31" t="s">
        <v>91</v>
      </c>
      <c r="E31" t="s">
        <v>92</v>
      </c>
      <c r="F31" t="s">
        <v>93</v>
      </c>
      <c r="G31" t="s">
        <v>94</v>
      </c>
      <c r="H31" t="s">
        <v>95</v>
      </c>
    </row>
    <row r="32" spans="1:8" ht="14.25">
      <c r="A32">
        <v>1</v>
      </c>
      <c r="B32" t="s">
        <v>96</v>
      </c>
      <c r="C32" s="4">
        <v>9767.85</v>
      </c>
      <c r="D32">
        <v>736.03</v>
      </c>
      <c r="E32" s="4">
        <v>1448.52</v>
      </c>
      <c r="F32" s="4">
        <v>7333.29</v>
      </c>
      <c r="G32" s="4">
        <v>2021.54</v>
      </c>
      <c r="H32" s="4">
        <v>21307.23</v>
      </c>
    </row>
    <row r="33" spans="1:8" ht="14.25">
      <c r="A33">
        <v>2</v>
      </c>
      <c r="B33" t="s">
        <v>97</v>
      </c>
      <c r="C33" s="4">
        <v>33168.64</v>
      </c>
      <c r="D33" s="4">
        <v>175817.75</v>
      </c>
      <c r="E33">
        <v>809.75</v>
      </c>
      <c r="F33" s="4">
        <v>22224.09</v>
      </c>
      <c r="G33" s="4">
        <v>6126.43</v>
      </c>
      <c r="H33" s="4">
        <v>238146.66</v>
      </c>
    </row>
    <row r="34" spans="2:8" ht="14.25">
      <c r="B34" t="s">
        <v>95</v>
      </c>
      <c r="C34" s="4">
        <v>42936.49</v>
      </c>
      <c r="D34" s="4">
        <v>176553.78</v>
      </c>
      <c r="E34" s="4">
        <v>2258.27</v>
      </c>
      <c r="F34" s="4">
        <v>29557.38</v>
      </c>
      <c r="G34" s="4">
        <v>8147.97</v>
      </c>
      <c r="H34" s="4">
        <v>259453.89</v>
      </c>
    </row>
    <row r="37" spans="1:8" ht="14.25">
      <c r="A37" t="s">
        <v>9</v>
      </c>
      <c r="B37" t="s">
        <v>89</v>
      </c>
      <c r="C37" t="s">
        <v>90</v>
      </c>
      <c r="D37" t="s">
        <v>91</v>
      </c>
      <c r="E37" t="s">
        <v>92</v>
      </c>
      <c r="F37" t="s">
        <v>93</v>
      </c>
      <c r="G37" t="s">
        <v>94</v>
      </c>
      <c r="H37" t="s">
        <v>95</v>
      </c>
    </row>
    <row r="38" spans="1:8" ht="14.25">
      <c r="A38">
        <v>1</v>
      </c>
      <c r="B38" t="s">
        <v>98</v>
      </c>
      <c r="C38" s="4">
        <v>3850.2</v>
      </c>
      <c r="D38" s="4">
        <v>1507.18</v>
      </c>
      <c r="F38" s="4">
        <v>2544.54</v>
      </c>
      <c r="G38">
        <v>709.75</v>
      </c>
      <c r="H38" s="4">
        <v>8611.67</v>
      </c>
    </row>
    <row r="39" spans="1:8" ht="14.25">
      <c r="A39">
        <v>2</v>
      </c>
      <c r="B39" t="s">
        <v>99</v>
      </c>
      <c r="C39" s="4">
        <v>7970.74</v>
      </c>
      <c r="D39" s="4">
        <v>4358.5</v>
      </c>
      <c r="F39" s="4">
        <v>5266.5</v>
      </c>
      <c r="G39" s="4">
        <v>1468.97</v>
      </c>
      <c r="H39" s="4">
        <v>19064.71</v>
      </c>
    </row>
    <row r="40" spans="2:8" ht="14.25">
      <c r="B40" t="s">
        <v>95</v>
      </c>
      <c r="C40" s="4">
        <v>11820.94</v>
      </c>
      <c r="D40" s="4">
        <v>5865.68</v>
      </c>
      <c r="F40" s="4">
        <v>7811.04</v>
      </c>
      <c r="G40" s="4">
        <v>2178.72</v>
      </c>
      <c r="H40" s="4">
        <v>27676.38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2020-04-07T05:33:32Z</cp:lastPrinted>
  <dcterms:created xsi:type="dcterms:W3CDTF">2014-03-25T11:32:43Z</dcterms:created>
  <dcterms:modified xsi:type="dcterms:W3CDTF">2020-09-09T10:12:13Z</dcterms:modified>
  <cp:category/>
  <cp:version/>
  <cp:contentType/>
  <cp:contentStatus/>
</cp:coreProperties>
</file>