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1"/>
  </bookViews>
  <sheets>
    <sheet name="PARTER" sheetId="1" r:id="rId1"/>
    <sheet name="1 PIĘTRO" sheetId="2" r:id="rId2"/>
    <sheet name="2 PIĘTRO" sheetId="3" r:id="rId3"/>
    <sheet name="3 PIĘTRO" sheetId="4" r:id="rId4"/>
    <sheet name="4 PIĘTRO" sheetId="5" r:id="rId5"/>
    <sheet name="BUDYNEK A - PIWNICA" sheetId="6" r:id="rId6"/>
    <sheet name="BUDYNEK A - PARTER" sheetId="7" r:id="rId7"/>
    <sheet name="BUDYNEK A - 1 PIĘTRO" sheetId="8" r:id="rId8"/>
    <sheet name="BUDYNEK A - 2 PIĘTRO" sheetId="9" r:id="rId9"/>
    <sheet name="BUDYNEK A - 3 PIĘTRO" sheetId="10" r:id="rId10"/>
    <sheet name="BUDYNEK PROSEKTORIUM" sheetId="11" r:id="rId11"/>
    <sheet name="Arkusz1" sheetId="12" r:id="rId12"/>
  </sheets>
  <definedNames/>
  <calcPr fullCalcOnLoad="1"/>
</workbook>
</file>

<file path=xl/sharedStrings.xml><?xml version="1.0" encoding="utf-8"?>
<sst xmlns="http://schemas.openxmlformats.org/spreadsheetml/2006/main" count="12306" uniqueCount="1565">
  <si>
    <t>0.0. KOMUNIKACJA OGÓLNA</t>
  </si>
  <si>
    <t>nr.</t>
  </si>
  <si>
    <t>kondygn.</t>
  </si>
  <si>
    <t>pow.</t>
  </si>
  <si>
    <t>podłogi</t>
  </si>
  <si>
    <t>ściany</t>
  </si>
  <si>
    <t>ogrzewanie</t>
  </si>
  <si>
    <t>wentylacja</t>
  </si>
  <si>
    <t>umywalka</t>
  </si>
  <si>
    <t>zlewozmywak</t>
  </si>
  <si>
    <t>miska ustępowa</t>
  </si>
  <si>
    <t>bidet</t>
  </si>
  <si>
    <t>pisuar</t>
  </si>
  <si>
    <t>prysznic/wanna</t>
  </si>
  <si>
    <t>kratka posadzkowa</t>
  </si>
  <si>
    <t>ilość łóżek</t>
  </si>
  <si>
    <t>pom.</t>
  </si>
  <si>
    <t>obecna funkcja</t>
  </si>
  <si>
    <t>materiał</t>
  </si>
  <si>
    <t>drzwi</t>
  </si>
  <si>
    <t>0.0.1.</t>
  </si>
  <si>
    <t>KORYTARZ 1</t>
  </si>
  <si>
    <t>PARTER</t>
  </si>
  <si>
    <t>LASTRIKO</t>
  </si>
  <si>
    <t>FARBA</t>
  </si>
  <si>
    <t>95+25/205 2 SZT</t>
  </si>
  <si>
    <t>BRAK</t>
  </si>
  <si>
    <t>0.0.2.</t>
  </si>
  <si>
    <t>KORYTARZ 2</t>
  </si>
  <si>
    <t>0.0.3.</t>
  </si>
  <si>
    <t>HALL 1</t>
  </si>
  <si>
    <t>PŁYTKI GRESOWE</t>
  </si>
  <si>
    <t>90+40/202</t>
  </si>
  <si>
    <t>0.0.4.</t>
  </si>
  <si>
    <t>KORYTARZ 3</t>
  </si>
  <si>
    <t>95+25/205</t>
  </si>
  <si>
    <t>0.0.5.</t>
  </si>
  <si>
    <t>HALL 2</t>
  </si>
  <si>
    <t>GRZEJNIK ŻEBERKOWY</t>
  </si>
  <si>
    <t>0.0.6.</t>
  </si>
  <si>
    <t>KORYTARZ 4</t>
  </si>
  <si>
    <t>0.0.7.</t>
  </si>
  <si>
    <t>KORYTARZ 5</t>
  </si>
  <si>
    <t>0.0.8.</t>
  </si>
  <si>
    <t>HALL 3</t>
  </si>
  <si>
    <t>95=25/205</t>
  </si>
  <si>
    <t>0.0.9.</t>
  </si>
  <si>
    <t>KORYTARZ 6</t>
  </si>
  <si>
    <t>0.0.10.</t>
  </si>
  <si>
    <t>KORYTARZ 7</t>
  </si>
  <si>
    <t>0.0.11.</t>
  </si>
  <si>
    <t>ŁĄCZNIK</t>
  </si>
  <si>
    <t>0.0.12.</t>
  </si>
  <si>
    <t>KLATKA SCHODOWA 1</t>
  </si>
  <si>
    <t>90/205</t>
  </si>
  <si>
    <t>0.0.13.</t>
  </si>
  <si>
    <t>KLATKA SCHODOWA 2</t>
  </si>
  <si>
    <t>90/202</t>
  </si>
  <si>
    <t>0.0.14.</t>
  </si>
  <si>
    <t>KLATKA SCHODOWA 3</t>
  </si>
  <si>
    <t>100+40/200</t>
  </si>
  <si>
    <t>0.0.15.</t>
  </si>
  <si>
    <t>KLATKA SCHODOWA 4</t>
  </si>
  <si>
    <t>95/210</t>
  </si>
  <si>
    <t>0.0.16.</t>
  </si>
  <si>
    <t>KLATKA SCHODOWA 5</t>
  </si>
  <si>
    <t>90/200</t>
  </si>
  <si>
    <t>SUMA POWIERZCHNI</t>
  </si>
  <si>
    <t>SUMA ILOŚCI ŁÓŻEK</t>
  </si>
  <si>
    <t>90/200 PCV</t>
  </si>
  <si>
    <t>0.2. PORADNIA PALIATYWNA</t>
  </si>
  <si>
    <t>0.2.1.</t>
  </si>
  <si>
    <t>PRZEDSIONEK</t>
  </si>
  <si>
    <t>100/202 ALUMINIOWE+ SZKLENIE, 105/210</t>
  </si>
  <si>
    <t>0.2.2.</t>
  </si>
  <si>
    <t>KORYTARZ</t>
  </si>
  <si>
    <t>0.2.3.</t>
  </si>
  <si>
    <t>GABINET LEKARSKI</t>
  </si>
  <si>
    <t>PŁYTKI + FARBA</t>
  </si>
  <si>
    <t>90/200, 90/200 PCV+ SZKLENIE PRZESUWNE</t>
  </si>
  <si>
    <t>TAK</t>
  </si>
  <si>
    <t>0.2.4.</t>
  </si>
  <si>
    <t>GABINET ZABIEGOWY</t>
  </si>
  <si>
    <t>0.2.5.</t>
  </si>
  <si>
    <t>WC PERSONELU</t>
  </si>
  <si>
    <t>80/202 SZKLENIE + KRATKA</t>
  </si>
  <si>
    <t>MECHANICZNA</t>
  </si>
  <si>
    <t>0.2.6.</t>
  </si>
  <si>
    <t>WC PACJENTA</t>
  </si>
  <si>
    <t>0.2.7.</t>
  </si>
  <si>
    <t>POKÓJ SOCJALNY</t>
  </si>
  <si>
    <t>FARBA + FARTUCH Z PŁYTEK</t>
  </si>
  <si>
    <t>MAGAZYN</t>
  </si>
  <si>
    <t>105/215</t>
  </si>
  <si>
    <t>70/202</t>
  </si>
  <si>
    <t xml:space="preserve">WYKŁADZINA PCV (B) </t>
  </si>
  <si>
    <t>0.7. PROMORTE</t>
  </si>
  <si>
    <t>0.7.</t>
  </si>
  <si>
    <t>PROMORTE</t>
  </si>
  <si>
    <t>80/202</t>
  </si>
  <si>
    <t>POM.GOSPODARCZE</t>
  </si>
  <si>
    <t>0.11.</t>
  </si>
  <si>
    <t>PRALNIA</t>
  </si>
  <si>
    <t>100/200</t>
  </si>
  <si>
    <t>TAK/BRAK</t>
  </si>
  <si>
    <t>WYLEWKA BETONOWA</t>
  </si>
  <si>
    <t>0.14, 0.17,0.18,0.22, 0.23, 0.27, 0.28 CENTRALNA STERYLIZATORNIA + POM. DZIAŁU STERYLIZACJI</t>
  </si>
  <si>
    <t>0.22.1.</t>
  </si>
  <si>
    <t>WYKŁADZINA PCV (Z)</t>
  </si>
  <si>
    <t>PŁYTKI</t>
  </si>
  <si>
    <t>90/202 PCV SZKLENIE</t>
  </si>
  <si>
    <t>0.22.2.</t>
  </si>
  <si>
    <t>WC</t>
  </si>
  <si>
    <t>90/202 + KRATKA</t>
  </si>
  <si>
    <t>GRZEJNIK HIGIENICZNY</t>
  </si>
  <si>
    <t>ANEMOSTAT</t>
  </si>
  <si>
    <t>0.22.3.</t>
  </si>
  <si>
    <t>POM.SOCJALNE</t>
  </si>
  <si>
    <t>0.22.4.</t>
  </si>
  <si>
    <t>ŚLUZA</t>
  </si>
  <si>
    <t>0.22.5.</t>
  </si>
  <si>
    <t>STERYLIZATORNIA NISKOTEMPERATUROWA</t>
  </si>
  <si>
    <t>0.22.6.</t>
  </si>
  <si>
    <t>PAKIETOWANIE BIELIZNY/ MAGAZYN BIELIZNY CZYSTEJ</t>
  </si>
  <si>
    <t>90/202 PCV SZKLENIE 2 SZT; 80/204 PRZESUWNE PCV +SZKLENIE</t>
  </si>
  <si>
    <t>ANEMOSTAT/MECHANICZNA</t>
  </si>
  <si>
    <t>0.22.7.</t>
  </si>
  <si>
    <t>MAGAZYN MATERIAŁÓW STERYLNYCH</t>
  </si>
  <si>
    <t>KLIMATYZATOR/MECHANICZNA</t>
  </si>
  <si>
    <t>0.22.8.</t>
  </si>
  <si>
    <t>STREFA CZYSTA</t>
  </si>
  <si>
    <t>0.22.9.</t>
  </si>
  <si>
    <t>90/202 PCV SZKLENIE 2 SZT</t>
  </si>
  <si>
    <t>0.22.10.</t>
  </si>
  <si>
    <t>0.22.11.</t>
  </si>
  <si>
    <t>STREFA BRUDNA</t>
  </si>
  <si>
    <t>90/202 STALOWE + OKIENKO PODAWCZE</t>
  </si>
  <si>
    <t>0.22.12.</t>
  </si>
  <si>
    <t>90/202 PCV</t>
  </si>
  <si>
    <t>0.22.13.</t>
  </si>
  <si>
    <t>MYCIE WÓZKÓW</t>
  </si>
  <si>
    <t>MATA ANTYPOŚLIZGOWA/ WYKŁ. PCV (Z)</t>
  </si>
  <si>
    <t>0.13., 0.15, 0.16, 0.19. PORADNIA CHIRURGII URAZOWO - ORTOPEDYCZNEJ</t>
  </si>
  <si>
    <t>0.13.</t>
  </si>
  <si>
    <t>POCZEKALNIA</t>
  </si>
  <si>
    <t>0.15.</t>
  </si>
  <si>
    <t>SZATNIA</t>
  </si>
  <si>
    <t>0.16.</t>
  </si>
  <si>
    <t>GABINET LEKARSKI 1</t>
  </si>
  <si>
    <t>GRZEJNIK PŁYTOWY</t>
  </si>
  <si>
    <t>0.19.</t>
  </si>
  <si>
    <t>GABINET LEKARSKI 2</t>
  </si>
  <si>
    <t>90/200 2 SZT</t>
  </si>
  <si>
    <t xml:space="preserve">0.20. </t>
  </si>
  <si>
    <t>0.21. WC PERSONELU</t>
  </si>
  <si>
    <t xml:space="preserve">0.21. </t>
  </si>
  <si>
    <t>80/200; 80/200 SZKLENIE + KRATKA</t>
  </si>
  <si>
    <t>0.23 CENTRALNA STERYLIZATORNIA</t>
  </si>
  <si>
    <t>0.23.1.</t>
  </si>
  <si>
    <t>90+40/203 PCV + SZKLENIE 2 SZT</t>
  </si>
  <si>
    <t>0.23.2.</t>
  </si>
  <si>
    <t xml:space="preserve">SKŁAD PORZĄDKOWY </t>
  </si>
  <si>
    <t>0.24, 0.25, 0.26, 0.30  PORADNIA ORTOPEDII I CHIRURGII DZIECIĘCEJ</t>
  </si>
  <si>
    <t>0.24.</t>
  </si>
  <si>
    <t>POM. PORZĄDKOWE</t>
  </si>
  <si>
    <t>90/202 PCV + KRATKA</t>
  </si>
  <si>
    <t>0.25.</t>
  </si>
  <si>
    <t>GAB. LEKARSKI 1</t>
  </si>
  <si>
    <t>0.26.1.</t>
  </si>
  <si>
    <t>POCZEKALNIA 1</t>
  </si>
  <si>
    <t>0.26.2.</t>
  </si>
  <si>
    <t>GAB. LEKARSKI 2</t>
  </si>
  <si>
    <t>100/201 PCV</t>
  </si>
  <si>
    <t>0.26.3.</t>
  </si>
  <si>
    <t>GAB. ZABIEGOWY</t>
  </si>
  <si>
    <t>100/201 PCV 3 SZT</t>
  </si>
  <si>
    <t>0.26.4.</t>
  </si>
  <si>
    <t>GAB. LEKARSKI 3</t>
  </si>
  <si>
    <t>0.30.</t>
  </si>
  <si>
    <t>POCZEKALNIA 2</t>
  </si>
  <si>
    <t>100/197</t>
  </si>
  <si>
    <t xml:space="preserve">0.28. </t>
  </si>
  <si>
    <t>POM. KIEROWNIKA CENTRALNEJ STERYLIZATORNI</t>
  </si>
  <si>
    <t>85/212</t>
  </si>
  <si>
    <t>0.31, 0.32 REJESTRACJA</t>
  </si>
  <si>
    <t>0.31.1.</t>
  </si>
  <si>
    <t>0.31.2.</t>
  </si>
  <si>
    <t>REJESTRACJA</t>
  </si>
  <si>
    <t>0.32.</t>
  </si>
  <si>
    <t>POMIESZCZENIE SOCJALNE</t>
  </si>
  <si>
    <t>0.33.</t>
  </si>
  <si>
    <t>90/202 PCV+ KRATKA</t>
  </si>
  <si>
    <t>WYKŁADZINA PCV – PŁYTKI (B)</t>
  </si>
  <si>
    <t>POM.1</t>
  </si>
  <si>
    <t>POM 2</t>
  </si>
  <si>
    <t>KLIMATYZATOR</t>
  </si>
  <si>
    <t>0.40.1.</t>
  </si>
  <si>
    <t>0.40.2.</t>
  </si>
  <si>
    <t>95/208</t>
  </si>
  <si>
    <t>0.40.3.</t>
  </si>
  <si>
    <t>0.40.4.</t>
  </si>
  <si>
    <t>FARBA+ FARTUCH Z PŁYTEK</t>
  </si>
  <si>
    <t>70/202 SZKLENIE + KRATKA</t>
  </si>
  <si>
    <t>BRAK/TAK</t>
  </si>
  <si>
    <t>WYKŁADZINA PCV (B)</t>
  </si>
  <si>
    <t>110/215</t>
  </si>
  <si>
    <t>0.43. ZABIEGI  - REHABILITACJA</t>
  </si>
  <si>
    <t>0.43.1.</t>
  </si>
  <si>
    <t>HALL</t>
  </si>
  <si>
    <t>120/202 PCV</t>
  </si>
  <si>
    <t>0.43.2.</t>
  </si>
  <si>
    <t>0.43.3.</t>
  </si>
  <si>
    <t>KABINY ZABIEGOWE 1-10</t>
  </si>
  <si>
    <t>100/202 5 SZT; 90/115 5 SZT</t>
  </si>
  <si>
    <t>0.43.4.</t>
  </si>
  <si>
    <t>0.43.5.</t>
  </si>
  <si>
    <t>BIELIZNA BRUDNA</t>
  </si>
  <si>
    <t>0.43.6.</t>
  </si>
  <si>
    <t>BIELIZNA CZYSTA</t>
  </si>
  <si>
    <t>0.43.7.</t>
  </si>
  <si>
    <t>11. KRIOTERAPIA</t>
  </si>
  <si>
    <t>100/200 +KRATKA</t>
  </si>
  <si>
    <t>0.43.8.</t>
  </si>
  <si>
    <t>POKÓJ FIZJOTERAPEUTÓW</t>
  </si>
  <si>
    <t>0.43.9.</t>
  </si>
  <si>
    <t>ŁAZIENKA+WC</t>
  </si>
  <si>
    <t>90/202 + KRATKA; 90/202</t>
  </si>
  <si>
    <t>GRZEJNIK ŁAZIENKOWY</t>
  </si>
  <si>
    <t xml:space="preserve">0.44, 0.45. PRACOWNIA AUDIOMETRYCZNA </t>
  </si>
  <si>
    <t>0.44.</t>
  </si>
  <si>
    <t>FARBA+ PANELE PCV</t>
  </si>
  <si>
    <t>0.45.</t>
  </si>
  <si>
    <t>80/215; 70/212</t>
  </si>
  <si>
    <t xml:space="preserve">0.46 WC </t>
  </si>
  <si>
    <t>0.46.</t>
  </si>
  <si>
    <t>0.48. OŚRODEK REHABILITACJI DZIENNEJ</t>
  </si>
  <si>
    <t>0.48.1.</t>
  </si>
  <si>
    <t>0.48.2.</t>
  </si>
  <si>
    <t>WYPOCZYWALNIA</t>
  </si>
  <si>
    <t>100/210 + KRATKA</t>
  </si>
  <si>
    <t>0.48.3.</t>
  </si>
  <si>
    <t>90/202; 90+202 + KRATKA</t>
  </si>
  <si>
    <t>0.48.4.</t>
  </si>
  <si>
    <t>ANEKS KUCHENNY</t>
  </si>
  <si>
    <t>0.48.5.</t>
  </si>
  <si>
    <t>WC NSPR</t>
  </si>
  <si>
    <t xml:space="preserve">0.49 SZATNIA </t>
  </si>
  <si>
    <t>0.49.</t>
  </si>
  <si>
    <t xml:space="preserve">0.50 SZATNIA  </t>
  </si>
  <si>
    <t>0.50.</t>
  </si>
  <si>
    <t xml:space="preserve">SZATNIA </t>
  </si>
  <si>
    <t>0.51, 0.52, 0.53 PORADNIA REHABILITACJI, MEDYCYNY PRACY</t>
  </si>
  <si>
    <t>0.51.</t>
  </si>
  <si>
    <t>PORADNIA REHABILITACJI</t>
  </si>
  <si>
    <t>985/212 ALUMINIOWE SZKLENIE</t>
  </si>
  <si>
    <t>0.52.</t>
  </si>
  <si>
    <t>90/204</t>
  </si>
  <si>
    <t>0.53.</t>
  </si>
  <si>
    <t>PORADNIA MEDYCYNY PRACY</t>
  </si>
  <si>
    <t>100/202</t>
  </si>
  <si>
    <t>0.60. REHABILITACJA</t>
  </si>
  <si>
    <t>0.60.1.</t>
  </si>
  <si>
    <t>100+25/202 PCV + SZKLENIE</t>
  </si>
  <si>
    <t>0.60.2.</t>
  </si>
  <si>
    <t>SALA  UGUL. NR 1</t>
  </si>
  <si>
    <t>110/202 PCV + SZKLENIE</t>
  </si>
  <si>
    <t>0.60.3.</t>
  </si>
  <si>
    <t>SALA  UGUL. NR 2</t>
  </si>
  <si>
    <t>90+40/202 PCV + SZKLENIE</t>
  </si>
  <si>
    <t>0.60.4.</t>
  </si>
  <si>
    <t>0.60.5.</t>
  </si>
  <si>
    <t>GABINET MASAŻU</t>
  </si>
  <si>
    <t>0.60.6.</t>
  </si>
  <si>
    <t>SALA GIMNASTYCZNA</t>
  </si>
  <si>
    <t>0.60.7.</t>
  </si>
  <si>
    <t>0.60.8.</t>
  </si>
  <si>
    <t>ŁAZIENKA</t>
  </si>
  <si>
    <t xml:space="preserve">PŁYTKI GRESOWE  </t>
  </si>
  <si>
    <t>90/202 SZKLENIE + KRATKA; 90/202</t>
  </si>
  <si>
    <t>0.60.9.</t>
  </si>
  <si>
    <t>0.60.10.</t>
  </si>
  <si>
    <t>0.60.11.</t>
  </si>
  <si>
    <t>SZATNIA PACJENTÓW</t>
  </si>
  <si>
    <t>0.60.12.</t>
  </si>
  <si>
    <t>0.60.13.</t>
  </si>
  <si>
    <t>ŁAZIENKA PACJENTÓW</t>
  </si>
  <si>
    <t>100/202 SZKLENIE + KRATKA; 100/202</t>
  </si>
  <si>
    <t>WC PACJENTÓW</t>
  </si>
  <si>
    <t>100/202 + KRATKA</t>
  </si>
  <si>
    <t>RAZEM POWIERZCHNIA PARTER</t>
  </si>
  <si>
    <t>1.0. KOMUNIKACJA OGÓLNA</t>
  </si>
  <si>
    <t>szerokość</t>
  </si>
  <si>
    <t>1.0.1.</t>
  </si>
  <si>
    <t>1 PIĘTRO</t>
  </si>
  <si>
    <t>KAMIEŃ</t>
  </si>
  <si>
    <t>90+75/210 alu. + SZKLENIE</t>
  </si>
  <si>
    <t>1.0.2.</t>
  </si>
  <si>
    <t>1.0.3.</t>
  </si>
  <si>
    <t>WC OGÓLNODOSTĘPNE</t>
  </si>
  <si>
    <t>FARBA+PŁYTKI</t>
  </si>
  <si>
    <t>70/210</t>
  </si>
  <si>
    <t>1.0.4.</t>
  </si>
  <si>
    <t>1.0.5.</t>
  </si>
  <si>
    <t>1.0.6.</t>
  </si>
  <si>
    <t>WYKŁADZINA PCV – PŁYTKI  (B)</t>
  </si>
  <si>
    <t>110+15/206 PCV + SZKLENIE</t>
  </si>
  <si>
    <t>1.0.7.</t>
  </si>
  <si>
    <t>1.0.8.</t>
  </si>
  <si>
    <t>105+30/210 alu. + SZKLENIE, 110/200 ALU.+ SZKLENIE, 85-214 ALU+ SZKLENIE</t>
  </si>
  <si>
    <t>1.0.9.</t>
  </si>
  <si>
    <t>95/200 alu. + SZKLENIE,90+80/205 alu. + SZKLENIE</t>
  </si>
  <si>
    <t>1.0.10.</t>
  </si>
  <si>
    <t>110/220 alu. + SZKLENIE, 110+40/200 alu. + SZKLENIE; 102/201 ALU.+ SZKLENIE</t>
  </si>
  <si>
    <t>1.0.11.</t>
  </si>
  <si>
    <t>100+70/205 alu. + SZKLENIE</t>
  </si>
  <si>
    <t>1.0.12.</t>
  </si>
  <si>
    <t>110/205 alu.+ SZKLENIE</t>
  </si>
  <si>
    <t>1.0.13.</t>
  </si>
  <si>
    <t>KLATKA SCHODOWA 6</t>
  </si>
  <si>
    <t>100/202 alu. + SZKLENIE</t>
  </si>
  <si>
    <t>1.1. ODDZIAŁ RENTGENODIAGNOSTYKI</t>
  </si>
  <si>
    <t>1.1.1.</t>
  </si>
  <si>
    <t>POMIESZCZENIE SOCJALNE 1</t>
  </si>
  <si>
    <t>85/208</t>
  </si>
  <si>
    <t>TAK/KLIMATYZATOR</t>
  </si>
  <si>
    <t>1.1.2.</t>
  </si>
  <si>
    <t>POMIESZCZENIE SOCJALNE 2</t>
  </si>
  <si>
    <t>78/203 + SZKLENIE</t>
  </si>
  <si>
    <t>1.1.3.</t>
  </si>
  <si>
    <t>POMIESZCZENIE SOCJALNE 3</t>
  </si>
  <si>
    <t>83/207, 80/199</t>
  </si>
  <si>
    <t>1.1.4.</t>
  </si>
  <si>
    <t xml:space="preserve">PRZEDSIONEK - POMIESZCZENIE SOCJALNE </t>
  </si>
  <si>
    <t>1.1.5.</t>
  </si>
  <si>
    <t>POMIESZCZENIE SOCJALNE 4</t>
  </si>
  <si>
    <t>1.1.6.</t>
  </si>
  <si>
    <t>PRACOWNIA RADIOLOGICZNA 1</t>
  </si>
  <si>
    <t>1.1.7.</t>
  </si>
  <si>
    <t>PRACOWNIA RADIOLOGICZNA 2</t>
  </si>
  <si>
    <t>70/204, 70/200, 110/200, 97/200 PRZESUWNE STALOWE</t>
  </si>
  <si>
    <t>1.1.8.</t>
  </si>
  <si>
    <t xml:space="preserve">PRZEDSIONEK - PRACOWNIA RADIOLOGICZNA </t>
  </si>
  <si>
    <t>1.1.9.</t>
  </si>
  <si>
    <t xml:space="preserve">WC- PRACOWNIA RADIOLOGICZNA </t>
  </si>
  <si>
    <t>60/211</t>
  </si>
  <si>
    <t>1.1.10.</t>
  </si>
  <si>
    <t>PRACOWNIA RADIOLOGICZNA 3</t>
  </si>
  <si>
    <t>70/200</t>
  </si>
  <si>
    <t>1.1.11.</t>
  </si>
  <si>
    <t>PRACOWNIA RADIOLOGICZNA 4</t>
  </si>
  <si>
    <t>1.1.12.</t>
  </si>
  <si>
    <t>PRACOWNIA RADIOLOGICZNA 5</t>
  </si>
  <si>
    <t>100+35/200</t>
  </si>
  <si>
    <t>1.1.13.</t>
  </si>
  <si>
    <t>70/211</t>
  </si>
  <si>
    <t>1.1.14.</t>
  </si>
  <si>
    <t>60/200</t>
  </si>
  <si>
    <t>1.1.15.</t>
  </si>
  <si>
    <t>MAGAZYNEK</t>
  </si>
  <si>
    <t>110/198</t>
  </si>
  <si>
    <t>1.2. PRACOWNIA USG</t>
  </si>
  <si>
    <t>1.2.1.</t>
  </si>
  <si>
    <t>REJESTRACJA USG</t>
  </si>
  <si>
    <t>87/208</t>
  </si>
  <si>
    <t>1.2.2.</t>
  </si>
  <si>
    <t>85/213</t>
  </si>
  <si>
    <t>1.2.3.</t>
  </si>
  <si>
    <t>PRACOWNIA USG- DOPPLER</t>
  </si>
  <si>
    <t>100/202, 70/202</t>
  </si>
  <si>
    <t>1.2.4.</t>
  </si>
  <si>
    <t>PRACOWNIA USG</t>
  </si>
  <si>
    <t>80+80/205</t>
  </si>
  <si>
    <t>1.2.5.</t>
  </si>
  <si>
    <t>1.3. PORADNIA CHORÓB PŁUC</t>
  </si>
  <si>
    <t>1.3.1.</t>
  </si>
  <si>
    <t>WIATROŁAP</t>
  </si>
  <si>
    <t>110/207 PCV+ NAŚWIETLE, 110/202 PCV</t>
  </si>
  <si>
    <t>1.3.2.</t>
  </si>
  <si>
    <t>1.3.3.</t>
  </si>
  <si>
    <t>100/202 PCV +KRATKA</t>
  </si>
  <si>
    <t>1.3.4.</t>
  </si>
  <si>
    <t>110/202 PCV</t>
  </si>
  <si>
    <t>1.3.5.</t>
  </si>
  <si>
    <t>100/202 PCV</t>
  </si>
  <si>
    <t>1.3.6.</t>
  </si>
  <si>
    <t>100/202 PCV + KRATKA, 90/202 PCV+KRATKA</t>
  </si>
  <si>
    <t>1.3.7.</t>
  </si>
  <si>
    <t>1.3.8.</t>
  </si>
  <si>
    <t>1.3.9.</t>
  </si>
  <si>
    <t>90/202 PCV+KRATKA</t>
  </si>
  <si>
    <t>1.3.10.</t>
  </si>
  <si>
    <t>MAGAZYN ODPADÓW MEDYCZNYCH</t>
  </si>
  <si>
    <t>1.3.11.</t>
  </si>
  <si>
    <t>POMIESZCZENIE POBIERANIA PRÓBEK</t>
  </si>
  <si>
    <t>110/200 PCV</t>
  </si>
  <si>
    <t>1.3.12.</t>
  </si>
  <si>
    <t>1.3.13.</t>
  </si>
  <si>
    <t>1.4. TOMOGRAF</t>
  </si>
  <si>
    <t>1.4.1.</t>
  </si>
  <si>
    <t>TOMOGRAF</t>
  </si>
  <si>
    <t>123/200 PRZESUWNE PRZESZKLONE PCV, 100+35/200 PRZESZKLONE PCV</t>
  </si>
  <si>
    <t>1.4.2.</t>
  </si>
  <si>
    <t>WC - TOMOGRAF</t>
  </si>
  <si>
    <t>1.4.3.</t>
  </si>
  <si>
    <t>TOMOGRAF 2</t>
  </si>
  <si>
    <t>JEDNOSTKI GRZEWCZE</t>
  </si>
  <si>
    <t>1.4.4.</t>
  </si>
  <si>
    <t>TOMOGRAF 3</t>
  </si>
  <si>
    <t>110/201</t>
  </si>
  <si>
    <t>105/211</t>
  </si>
  <si>
    <t>105/210</t>
  </si>
  <si>
    <t>80/204</t>
  </si>
  <si>
    <t>LABORATORIUM</t>
  </si>
  <si>
    <t>90/201</t>
  </si>
  <si>
    <t>TAK/MECHANICZNA</t>
  </si>
  <si>
    <t>85/211</t>
  </si>
  <si>
    <t>SZATNIA PERSONELU</t>
  </si>
  <si>
    <t>POKÓJ KIEROWNIKA</t>
  </si>
  <si>
    <t>1.10. ODDZIAŁ REHABILITACJI</t>
  </si>
  <si>
    <t>1.10.1.</t>
  </si>
  <si>
    <t>1.10.2.</t>
  </si>
  <si>
    <t>KUCHNIA ODDZIAŁOWA 9</t>
  </si>
  <si>
    <t>90/203</t>
  </si>
  <si>
    <t>1.10.3.</t>
  </si>
  <si>
    <t>110+35/204 ALU+ SZKLENIE</t>
  </si>
  <si>
    <t>1.10.4.</t>
  </si>
  <si>
    <t>PRZEDSIONEK - POKÓJ LEKARSKI</t>
  </si>
  <si>
    <t>1.10.5.</t>
  </si>
  <si>
    <t>POKÓJ LEKARSKI</t>
  </si>
  <si>
    <t>1.10.6.</t>
  </si>
  <si>
    <t>ŁAZIENKA PERSONELU 8A</t>
  </si>
  <si>
    <t>90/204 + KRATKA</t>
  </si>
  <si>
    <t>1.10.7.</t>
  </si>
  <si>
    <t>DYŻURKA PIELĘGNIAREK/GABINET ZABIEGOWY</t>
  </si>
  <si>
    <t>110/204</t>
  </si>
  <si>
    <t>1.10.8.</t>
  </si>
  <si>
    <t>SALA CHORYCH 4</t>
  </si>
  <si>
    <t>1.10.9.</t>
  </si>
  <si>
    <t>ŁAZIENKA - SALA 4</t>
  </si>
  <si>
    <t>100/205</t>
  </si>
  <si>
    <t>1.10.10.</t>
  </si>
  <si>
    <t>SALA CHORYCH 3</t>
  </si>
  <si>
    <t>1.10.11.</t>
  </si>
  <si>
    <t>ŁAZIENKA - SALA 3</t>
  </si>
  <si>
    <t>1.10.12.</t>
  </si>
  <si>
    <t>DYŻURKA</t>
  </si>
  <si>
    <t>95/205 PCV + SZKLENIE</t>
  </si>
  <si>
    <t>1.10.13.</t>
  </si>
  <si>
    <t>SALA CHORYCH 2</t>
  </si>
  <si>
    <t>1.10.14.</t>
  </si>
  <si>
    <t>ŁAZIENKA - SALA 2</t>
  </si>
  <si>
    <t>100/203</t>
  </si>
  <si>
    <t>1.10.15.</t>
  </si>
  <si>
    <t>SALA CHORYCH 1</t>
  </si>
  <si>
    <t>1.10.16.</t>
  </si>
  <si>
    <t>ŁAZIENKA - SALA 1</t>
  </si>
  <si>
    <t>1.10.17.</t>
  </si>
  <si>
    <t>PRZEDSIONEK - BRUDOWNIK/ MAGAZYN</t>
  </si>
  <si>
    <t>1.10.18.</t>
  </si>
  <si>
    <t>MAGAZYN 1B</t>
  </si>
  <si>
    <t>1.10.19</t>
  </si>
  <si>
    <t>BRUDOWNIK</t>
  </si>
  <si>
    <t>1.10.20.</t>
  </si>
  <si>
    <t>POMIESZCZENIE GOSPODARCZE 1A</t>
  </si>
  <si>
    <t>1.10.21.</t>
  </si>
  <si>
    <t>POM. NA WÓZKI</t>
  </si>
  <si>
    <t>1.11. ODDZIAŁ INTENSYWNEJ OPIEKI MEDYCZNEJ</t>
  </si>
  <si>
    <t>1.11.1.</t>
  </si>
  <si>
    <t>110+15/206 PCV SZKLENIE</t>
  </si>
  <si>
    <t>1.11.2.</t>
  </si>
  <si>
    <t>IZOLATKA</t>
  </si>
  <si>
    <t>121/210 PRZESUWNE PCV SZKLENIE</t>
  </si>
  <si>
    <t>1.11.3.</t>
  </si>
  <si>
    <t>112+112/215 PCV SZKLENIE</t>
  </si>
  <si>
    <t>1.11.4.</t>
  </si>
  <si>
    <t>GABINET ORDYNATORA</t>
  </si>
  <si>
    <t>1.11.5.</t>
  </si>
  <si>
    <t>POKÓJ ODDZIAŁOWEJ</t>
  </si>
  <si>
    <t>1.11.6.</t>
  </si>
  <si>
    <t>89/200</t>
  </si>
  <si>
    <t>1.11.7.</t>
  </si>
  <si>
    <t>POM.DEZYNFEKCJI</t>
  </si>
  <si>
    <t>1.11.8.</t>
  </si>
  <si>
    <t>80/201</t>
  </si>
  <si>
    <t>1.11.9.</t>
  </si>
  <si>
    <t>KUCHNIA</t>
  </si>
  <si>
    <t>1.11.10.</t>
  </si>
  <si>
    <t>POKÓJ PIELĘGNIAREK</t>
  </si>
  <si>
    <t>1.11.11.</t>
  </si>
  <si>
    <t>1.11.12.</t>
  </si>
  <si>
    <t>SALA OIOM</t>
  </si>
  <si>
    <t>108/216 X 2 SZT, 258/245 PRZESUWNE SZKLENIE PCV</t>
  </si>
  <si>
    <t>1.11.13.</t>
  </si>
  <si>
    <t>1.11.14.</t>
  </si>
  <si>
    <t>WC LEKARZY</t>
  </si>
  <si>
    <t>80/200</t>
  </si>
  <si>
    <t>1.11.15.</t>
  </si>
  <si>
    <t>95/202 PCV</t>
  </si>
  <si>
    <t>1.11.16.</t>
  </si>
  <si>
    <t>1.12.1.</t>
  </si>
  <si>
    <t>GRZEJNIK ŻEBERKOWY ALU</t>
  </si>
  <si>
    <t>TAK NSPR</t>
  </si>
  <si>
    <t>DYŻURKA PIELĘGNIAREK</t>
  </si>
  <si>
    <t>SALA CHORYCH 10</t>
  </si>
  <si>
    <t>ARCHIWUM</t>
  </si>
  <si>
    <t>85/210</t>
  </si>
  <si>
    <t>GABINET ODDZIAŁOWEJ</t>
  </si>
  <si>
    <t>SALA CHORYCH 5</t>
  </si>
  <si>
    <t>SALA CHORYCH 7</t>
  </si>
  <si>
    <t>1.12.60.</t>
  </si>
  <si>
    <t>SALA CHORYCH 8</t>
  </si>
  <si>
    <t>1.12.61.</t>
  </si>
  <si>
    <t>SALA CHORYCH 9</t>
  </si>
  <si>
    <t>90/202 SZKLENIE</t>
  </si>
  <si>
    <t>90/202, 80/202 + KRATKA</t>
  </si>
  <si>
    <t>1.15. KAPLICA</t>
  </si>
  <si>
    <t>1.15.1.</t>
  </si>
  <si>
    <t>KAPLICA SZPITALNA</t>
  </si>
  <si>
    <t>WYKŁADZINA DYWANOWA</t>
  </si>
  <si>
    <t>70+70/280</t>
  </si>
  <si>
    <t>1.15.2.</t>
  </si>
  <si>
    <t>ZAKRYSTIA</t>
  </si>
  <si>
    <t>90/210, 85/212</t>
  </si>
  <si>
    <t>2.0. KOMUNIKACJA OGÓLNA</t>
  </si>
  <si>
    <t>2.0.1</t>
  </si>
  <si>
    <t>2 PIĘTRO</t>
  </si>
  <si>
    <t>2.0.2</t>
  </si>
  <si>
    <t>2.0.3</t>
  </si>
  <si>
    <t>100+15/210 alu. + SZKLENIE</t>
  </si>
  <si>
    <t>2.0.4</t>
  </si>
  <si>
    <t>120+90/205 alu. + SZKLENIE</t>
  </si>
  <si>
    <t>2.0.5</t>
  </si>
  <si>
    <t>110+30/202 alu. + SZKLENIE</t>
  </si>
  <si>
    <t>2.0.6</t>
  </si>
  <si>
    <t>2.0.7</t>
  </si>
  <si>
    <t>90+80/205 alu. + SZKLENIE</t>
  </si>
  <si>
    <t>2.0.8</t>
  </si>
  <si>
    <t>140/215 alu. + SZKLENIE</t>
  </si>
  <si>
    <t>2.1. BLOK OPERACYJNY</t>
  </si>
  <si>
    <t>2.1.1.</t>
  </si>
  <si>
    <t>ŚLUZA PACJENTA</t>
  </si>
  <si>
    <t>POWŁOKA MALARSKA</t>
  </si>
  <si>
    <t>95+55/205 PCV+ SZKLENIE</t>
  </si>
  <si>
    <t>2.1.2.</t>
  </si>
  <si>
    <t>2.1.3.</t>
  </si>
  <si>
    <t>SALA PRZYGOTOWANIA PACJENTA</t>
  </si>
  <si>
    <t>143/210 PRZESUWNE</t>
  </si>
  <si>
    <t>2.1.4.</t>
  </si>
  <si>
    <t>POWŁOKA MALARSKA+FARTUCH Z PŁYTEK</t>
  </si>
  <si>
    <t>2.1.5.</t>
  </si>
  <si>
    <t>POMIESZCZENIE MYCIA BLATÓW</t>
  </si>
  <si>
    <t>PŁYTKI CERAMICZNE</t>
  </si>
  <si>
    <t>149/202 ( KURTYNA Z FOLII)</t>
  </si>
  <si>
    <t>PORZĄDKOWY</t>
  </si>
  <si>
    <t>2.1.6.</t>
  </si>
  <si>
    <t>SKŁAD PORZĄDKOWY I ŚRODKÓW DEZYNFEKCYJNYCH</t>
  </si>
  <si>
    <t>ZLEW STALOWY</t>
  </si>
  <si>
    <t>2.1.7.</t>
  </si>
  <si>
    <t>MAGAZYN NARZĘDZI I SPRZĘTÓW</t>
  </si>
  <si>
    <t>2.1.8.</t>
  </si>
  <si>
    <t>MAGAZYN ŚRODKÓW OPATRUNKOWYCH I IMPLANTÓW</t>
  </si>
  <si>
    <t>2.1.9.</t>
  </si>
  <si>
    <t>MAGAZYN BIELIZNY</t>
  </si>
  <si>
    <t>2.1.10.</t>
  </si>
  <si>
    <t>POMIESZCZENIE PRZYGOTOWANIA LEKARZY 2</t>
  </si>
  <si>
    <t>MYJNIA CHIRURGICZNA STALOWA</t>
  </si>
  <si>
    <t>2.1.11.</t>
  </si>
  <si>
    <t>SALA OPERACYJNA 2</t>
  </si>
  <si>
    <t>BULAJ 98/208, 125/205 AUTOMATYCZNE STALOWE BULAJ</t>
  </si>
  <si>
    <t>2.1.12.</t>
  </si>
  <si>
    <t>MAGAZYN (ŚLUZA) BRUDNY</t>
  </si>
  <si>
    <t>90/205 SZKLENIE, 2 SZT 100/200 + OKIENKO PODAWCZE</t>
  </si>
  <si>
    <t>2.1.13.</t>
  </si>
  <si>
    <t>SALA OPERACYJNA 1</t>
  </si>
  <si>
    <t>98/208 + BULAJ, 125/205 AUTOMATYCZNE STALOWE BULAJ</t>
  </si>
  <si>
    <t>2.1.14.</t>
  </si>
  <si>
    <t>POMIESZCZENIE PRZYGOTOWANIA LEKARZY 1</t>
  </si>
  <si>
    <t>2.1.15.</t>
  </si>
  <si>
    <t>GIPSOWNIA</t>
  </si>
  <si>
    <t>98/208+ BULAJ, PRZESUWNE 152/205 + BULAJ</t>
  </si>
  <si>
    <t>2.1.16.</t>
  </si>
  <si>
    <t>2.1.17.</t>
  </si>
  <si>
    <t>KIEROWNIK TRAKTU OPERACYJNEGO PIELĘGNIARKA ODDZIAŁOWA</t>
  </si>
  <si>
    <t>2.1.18.</t>
  </si>
  <si>
    <t>2.1.19.</t>
  </si>
  <si>
    <t>POKÓJ PERSONELU POMOCNICZEGO</t>
  </si>
  <si>
    <t>2.1.20.</t>
  </si>
  <si>
    <t>SZATNIA DAMSKA CZYSTA</t>
  </si>
  <si>
    <t>2.1.21.</t>
  </si>
  <si>
    <t>KOMUNIKACJA</t>
  </si>
  <si>
    <t>90/202+SZKLENIE</t>
  </si>
  <si>
    <t>2.1.22.</t>
  </si>
  <si>
    <t>SZATNIA DAMSKA BRUDNA</t>
  </si>
  <si>
    <t>95/205 PRZESUWNE, 95/205 PCV</t>
  </si>
  <si>
    <t>2.1.23.</t>
  </si>
  <si>
    <t>WC Z PRYSZNICEM</t>
  </si>
  <si>
    <t>2.1.24.</t>
  </si>
  <si>
    <t>SZATNIA MĘSKA CZYSTA</t>
  </si>
  <si>
    <t>2.1.25.</t>
  </si>
  <si>
    <t>85/205 PRZESUWNE</t>
  </si>
  <si>
    <t>2.1.26.</t>
  </si>
  <si>
    <t>SZATNIA MĘSKA BRUDNA</t>
  </si>
  <si>
    <t>95/205 PCV, 90/202</t>
  </si>
  <si>
    <t>2.1.27.</t>
  </si>
  <si>
    <t>80/202+KRATKA</t>
  </si>
  <si>
    <t>2.1.28.</t>
  </si>
  <si>
    <t>ŚLUZA MATERIAŁOWA</t>
  </si>
  <si>
    <t>90/202+ SZKLENIE, PCV 95/205</t>
  </si>
  <si>
    <t>2.2. ODDZIAŁ CHIRURGII OGÓLNEJ</t>
  </si>
  <si>
    <t>2.2.1.</t>
  </si>
  <si>
    <t>115+40/203 PCV+SZKLENIE</t>
  </si>
  <si>
    <t>2.2.2.</t>
  </si>
  <si>
    <t>FARBA + PŁYTKI</t>
  </si>
  <si>
    <t>95/205 PCV</t>
  </si>
  <si>
    <t>2.2.3.</t>
  </si>
  <si>
    <t>FARBA+FARTUCH Z PŁYTEK</t>
  </si>
  <si>
    <t>115/205 PCV</t>
  </si>
  <si>
    <t>2.2.4.</t>
  </si>
  <si>
    <t>SALA CHORYCH 1- IZOLATKA</t>
  </si>
  <si>
    <t>110/205</t>
  </si>
  <si>
    <t>2.2.5.</t>
  </si>
  <si>
    <t>ŁAZIENKA - IZOLATKA</t>
  </si>
  <si>
    <t xml:space="preserve">FARBA + PŁYTKI </t>
  </si>
  <si>
    <t>90/205 + KRATKA</t>
  </si>
  <si>
    <t>2.2.6.</t>
  </si>
  <si>
    <t>2.2.7.</t>
  </si>
  <si>
    <t>SZATNIA PERSONELU MEDYCZNEGO</t>
  </si>
  <si>
    <t>2.2.8.</t>
  </si>
  <si>
    <t xml:space="preserve">WYKŁADZINA PCV (Z) </t>
  </si>
  <si>
    <t>2.2.9.</t>
  </si>
  <si>
    <t>POKÓJ SOCJALNY LEKARZY</t>
  </si>
  <si>
    <t>2.2.10.</t>
  </si>
  <si>
    <t>90/205, 90/205</t>
  </si>
  <si>
    <t>2.2.11.</t>
  </si>
  <si>
    <t>95/205 PCV, 90/205</t>
  </si>
  <si>
    <t>2.2.12.</t>
  </si>
  <si>
    <t>SALA CHORYCH 2 - POOPERACYJNA</t>
  </si>
  <si>
    <t>2.2.13.</t>
  </si>
  <si>
    <t>2.2.14.</t>
  </si>
  <si>
    <t>PRZEDSIONEK - SALA 4</t>
  </si>
  <si>
    <t>2.2.15.</t>
  </si>
  <si>
    <t>115+25/205 PCV+ SZKLENIE</t>
  </si>
  <si>
    <t>2.2.16.</t>
  </si>
  <si>
    <t>2.2.17.</t>
  </si>
  <si>
    <t>PRZEDSIONEK - SALA 5-6</t>
  </si>
  <si>
    <t>2.2.18.</t>
  </si>
  <si>
    <t>ŁAZIENKA - SALA 5-6</t>
  </si>
  <si>
    <t>2.2.19.</t>
  </si>
  <si>
    <t>105/205 PCV</t>
  </si>
  <si>
    <t>2.2.20.</t>
  </si>
  <si>
    <t>SALA CHORYCH 6</t>
  </si>
  <si>
    <t>2.2.21.</t>
  </si>
  <si>
    <t>2.2.22.</t>
  </si>
  <si>
    <t>2.2.23.</t>
  </si>
  <si>
    <t>2.2.24.</t>
  </si>
  <si>
    <t>2.2.25.</t>
  </si>
  <si>
    <t>90/205 + KRATKA PCV</t>
  </si>
  <si>
    <t>2.2.26.</t>
  </si>
  <si>
    <t>95/205 + KRATKA PCV</t>
  </si>
  <si>
    <t>2.2.27.</t>
  </si>
  <si>
    <t>2.2.28.</t>
  </si>
  <si>
    <t>POM.PORZĄDKOWE</t>
  </si>
  <si>
    <t xml:space="preserve">90/205 + KRATKA </t>
  </si>
  <si>
    <t>2.2.29.</t>
  </si>
  <si>
    <t>2.2.30.</t>
  </si>
  <si>
    <t>NATRYSKI KOBIET</t>
  </si>
  <si>
    <t>2.2.31.</t>
  </si>
  <si>
    <t>WC KOBIET</t>
  </si>
  <si>
    <t>90/205 + KRATKA 2SZT, 90/205</t>
  </si>
  <si>
    <t>2.2.32.</t>
  </si>
  <si>
    <t>WC MĘŻCZYZN</t>
  </si>
  <si>
    <t>2.2.33</t>
  </si>
  <si>
    <t>NATRYSKI MĘŻCZYZN</t>
  </si>
  <si>
    <t>2.2.34.</t>
  </si>
  <si>
    <t>2.2.35.</t>
  </si>
  <si>
    <t>WC MĘSKIE DLA ODWIEDZAJĄCYCH</t>
  </si>
  <si>
    <t>90/202 2 SZT</t>
  </si>
  <si>
    <t>2.2.36.</t>
  </si>
  <si>
    <t>WC DAMSKIE DLA ODWIEDZAJĄCYCH</t>
  </si>
  <si>
    <t>2.2.37.</t>
  </si>
  <si>
    <t>SEKRETARIAT</t>
  </si>
  <si>
    <t>2.2.38.</t>
  </si>
  <si>
    <t>ŁAZIENKA OGÓLNA NSPR</t>
  </si>
  <si>
    <t>2.2.39.</t>
  </si>
  <si>
    <t>109/200 PRZESUWNE PŁYTOWE</t>
  </si>
  <si>
    <t>2.2.40.</t>
  </si>
  <si>
    <t>SALA OPATRUNKOWA</t>
  </si>
  <si>
    <t>2.2.41.</t>
  </si>
  <si>
    <t>2.3. ODDZIAŁ DZIECIĘCY</t>
  </si>
  <si>
    <t>2.3.1.</t>
  </si>
  <si>
    <t>110+30/202</t>
  </si>
  <si>
    <t>2.3.2.</t>
  </si>
  <si>
    <t>2.3.3.</t>
  </si>
  <si>
    <t>POKÓJ SOCJALNY PIELĘGNIAREK</t>
  </si>
  <si>
    <t>100/202 SZKLENIE</t>
  </si>
  <si>
    <t>ANEMOSTAT/TAK</t>
  </si>
  <si>
    <t>2.3.4.</t>
  </si>
  <si>
    <t>80/202 SZKLENIE KRATKA, 80/202</t>
  </si>
  <si>
    <t>2.3.5.</t>
  </si>
  <si>
    <t>POKÓJ ZABIEGOWY</t>
  </si>
  <si>
    <t>110/202, 100/202</t>
  </si>
  <si>
    <t>2.3.6.</t>
  </si>
  <si>
    <t>SALA CHORYCH 1 – SALA INTENSYWNEGO NADZORU</t>
  </si>
  <si>
    <t>110/202 SZKLENIE</t>
  </si>
  <si>
    <t>2.3.7.</t>
  </si>
  <si>
    <t>90/202 PRZESUWNE, SZKLENIE + KRATKA</t>
  </si>
  <si>
    <t>2.3.8.</t>
  </si>
  <si>
    <t>2.3.9.</t>
  </si>
  <si>
    <t>MECHANICZNA SUFIT</t>
  </si>
  <si>
    <t>2.3.10.</t>
  </si>
  <si>
    <t>ŚLUZA - ODCINEK POOPERACYJNY I OPARZENIOWY</t>
  </si>
  <si>
    <t>115/205 SZKLENIE PCV</t>
  </si>
  <si>
    <t>2.3.11.</t>
  </si>
  <si>
    <t>IZOLATKA 3</t>
  </si>
  <si>
    <t>2.3.12.</t>
  </si>
  <si>
    <t>ŁAZIENKA – IZOLATKA 3</t>
  </si>
  <si>
    <t>2.3.13.</t>
  </si>
  <si>
    <t>POKÓJ ORDYNATORA</t>
  </si>
  <si>
    <t>2.3.14.</t>
  </si>
  <si>
    <t>ŁAZIENKA – POKÓJ ORDYNATORA</t>
  </si>
  <si>
    <t xml:space="preserve">MECHANICZNA </t>
  </si>
  <si>
    <t>2.3.15.</t>
  </si>
  <si>
    <t>2.3.16.</t>
  </si>
  <si>
    <t>ŁAZIENKA – POKÓJ LEKARSKI</t>
  </si>
  <si>
    <t>2.3.17.</t>
  </si>
  <si>
    <t>110/202</t>
  </si>
  <si>
    <t>2.3.18.</t>
  </si>
  <si>
    <t>2.3.19.</t>
  </si>
  <si>
    <t>ŚWIETLICA</t>
  </si>
  <si>
    <t>SUFIT</t>
  </si>
  <si>
    <t>2.3.20.</t>
  </si>
  <si>
    <t>ŁAZIENKA – ŚWIETLICA</t>
  </si>
  <si>
    <t>90/202 + KRATKA, 90/202 SZKLENIE +KRATKA; 80/202 PRZESUWNE SZKLENIE + KRATKA</t>
  </si>
  <si>
    <t xml:space="preserve">TAK/MECHANICZNA </t>
  </si>
  <si>
    <t>2.3.21.</t>
  </si>
  <si>
    <t>2.3.22.</t>
  </si>
  <si>
    <t>90/200 SZKLENIE+KRATKA</t>
  </si>
  <si>
    <t>2.3.23.</t>
  </si>
  <si>
    <t xml:space="preserve">110+30/202 </t>
  </si>
  <si>
    <t>2.3.24.</t>
  </si>
  <si>
    <t>IZBA PRZYJĘĆ</t>
  </si>
  <si>
    <t>2.3.25.</t>
  </si>
  <si>
    <t>2.3.26.</t>
  </si>
  <si>
    <t>ŁAZIENKA CHORYCH</t>
  </si>
  <si>
    <t>110/202 + KRATKA</t>
  </si>
  <si>
    <t>2.3.27.</t>
  </si>
  <si>
    <t>2.3.28.</t>
  </si>
  <si>
    <t>2.3.29.</t>
  </si>
  <si>
    <t>2.3.30.</t>
  </si>
  <si>
    <t>ŁAZIENKA - SALA 7</t>
  </si>
  <si>
    <t>2.3.31.</t>
  </si>
  <si>
    <t>2.3.32.</t>
  </si>
  <si>
    <t>ŁAZIENKA - SALA 8</t>
  </si>
  <si>
    <t>2.3.33</t>
  </si>
  <si>
    <t>SALA A</t>
  </si>
  <si>
    <t>95/205 PCV SZKLENIE + KRATKA</t>
  </si>
  <si>
    <t>2.3.34.</t>
  </si>
  <si>
    <t>SALA B</t>
  </si>
  <si>
    <t>2.3.35.</t>
  </si>
  <si>
    <t>SALA C</t>
  </si>
  <si>
    <t>2.3.36.</t>
  </si>
  <si>
    <t xml:space="preserve">2.4. ODDZIAŁ CHIRURGII URAZOWO – ORTOPEDYCZNEJ </t>
  </si>
  <si>
    <t>2.4.1.</t>
  </si>
  <si>
    <t>105+105/202</t>
  </si>
  <si>
    <t>2.4.2.</t>
  </si>
  <si>
    <t>2.4.3.</t>
  </si>
  <si>
    <t>DYŻURKA PIELĘGNIARSKA</t>
  </si>
  <si>
    <t>2.4.4.</t>
  </si>
  <si>
    <t>OKŁADZINA PCV+FARTUCH Z PŁYTEK</t>
  </si>
  <si>
    <t>2.4.5.</t>
  </si>
  <si>
    <t>110/202, 100/202 PRZESUWNE</t>
  </si>
  <si>
    <t>2.4.6.</t>
  </si>
  <si>
    <t>2.4.7.</t>
  </si>
  <si>
    <t>PRZEDSIONEK - KUCHNIA</t>
  </si>
  <si>
    <t>2.4.8.</t>
  </si>
  <si>
    <t>2.4.9.</t>
  </si>
  <si>
    <t>2.4.10.</t>
  </si>
  <si>
    <t>2.4.11.</t>
  </si>
  <si>
    <t>SALA CHORYCH 8 – IZOLATKA</t>
  </si>
  <si>
    <t>2.4.12.</t>
  </si>
  <si>
    <t xml:space="preserve">ŁAZIENKA SALA CHORYCH 8 </t>
  </si>
  <si>
    <t>2.4.13.</t>
  </si>
  <si>
    <t>2.4.14.</t>
  </si>
  <si>
    <t>2.4.15.</t>
  </si>
  <si>
    <t>SALA OPATRUNKOWA SEPTYCZNA</t>
  </si>
  <si>
    <t>2.4.16.</t>
  </si>
  <si>
    <t>2.4.17.</t>
  </si>
  <si>
    <t>2.4.18.</t>
  </si>
  <si>
    <t>2.4.19.</t>
  </si>
  <si>
    <t>ŁAZIENKA - SALA 6</t>
  </si>
  <si>
    <t>2.4.20.</t>
  </si>
  <si>
    <t>2.4.21.</t>
  </si>
  <si>
    <t>ŁAZIENKA - SALA 4-5</t>
  </si>
  <si>
    <t>2.4.22.</t>
  </si>
  <si>
    <t>2.4.23.</t>
  </si>
  <si>
    <t>2.4.24.</t>
  </si>
  <si>
    <t>ŁAZIENKA NSPR - SALA 3</t>
  </si>
  <si>
    <t>2.4.25.</t>
  </si>
  <si>
    <t>PRZEDSIONEK - GABINET ODDZIAŁOWEJ</t>
  </si>
  <si>
    <t>2.4.26.</t>
  </si>
  <si>
    <t>MAGAZYN SPRZĘTU</t>
  </si>
  <si>
    <t>2.4.27.</t>
  </si>
  <si>
    <t>2.4.28.</t>
  </si>
  <si>
    <t>ŁAZIENKA NSPR, WC, PRYSZNIC</t>
  </si>
  <si>
    <t>110/202 2 SZT</t>
  </si>
  <si>
    <t>2.4.29.</t>
  </si>
  <si>
    <t xml:space="preserve">110/202 </t>
  </si>
  <si>
    <t>2.4.30.</t>
  </si>
  <si>
    <t>PUNKT PIELĘGNIARSKI</t>
  </si>
  <si>
    <t>2.4.31.</t>
  </si>
  <si>
    <t>ANEKS SOCJALNY</t>
  </si>
  <si>
    <t>2.4.32.</t>
  </si>
  <si>
    <t>80/202 KRATKA</t>
  </si>
  <si>
    <t>2.4.33</t>
  </si>
  <si>
    <t>SALA CHORYCH – POOPERACYJNA</t>
  </si>
  <si>
    <t>2.4.34.</t>
  </si>
  <si>
    <t>2.4.35.</t>
  </si>
  <si>
    <t>POKÓJ LEKARZY</t>
  </si>
  <si>
    <t>2.4.36.</t>
  </si>
  <si>
    <t>2.4.37.</t>
  </si>
  <si>
    <t>KIEROWNIK ODDZIAŁU</t>
  </si>
  <si>
    <t>97/202</t>
  </si>
  <si>
    <t>2.5. ODDZIAŁ INTERNY KARDIOLOGICZNEJ</t>
  </si>
  <si>
    <t>2.5.1.</t>
  </si>
  <si>
    <t>2.5.2.</t>
  </si>
  <si>
    <t>70/199</t>
  </si>
  <si>
    <t>2.5.3.</t>
  </si>
  <si>
    <t>95+95/200 SZKLENIE PCV</t>
  </si>
  <si>
    <t>2.5.4.</t>
  </si>
  <si>
    <t xml:space="preserve">FARBA </t>
  </si>
  <si>
    <t>2.5.5.</t>
  </si>
  <si>
    <t>110/212</t>
  </si>
  <si>
    <t>2.5.6.</t>
  </si>
  <si>
    <t>SALA INTENSYWNEGO NADZORU 1</t>
  </si>
  <si>
    <t>115+23/215 ALU+SZKLENIE</t>
  </si>
  <si>
    <t>2.5.7.</t>
  </si>
  <si>
    <t>SALA INTENSYWNEGO NADZORU 2</t>
  </si>
  <si>
    <t>2.5.8.</t>
  </si>
  <si>
    <t>SALA INTENSYWNEGO NADZORU 3</t>
  </si>
  <si>
    <t>2.5.9.</t>
  </si>
  <si>
    <t>79/202</t>
  </si>
  <si>
    <t>2.5.10.</t>
  </si>
  <si>
    <t>PRZEDSIONEK WC</t>
  </si>
  <si>
    <t>101/199</t>
  </si>
  <si>
    <t>2.5.11.</t>
  </si>
  <si>
    <t>2.5.12.</t>
  </si>
  <si>
    <t>PRZEDSIONEK - GABINET ZABIEGOWY</t>
  </si>
  <si>
    <t>110/200</t>
  </si>
  <si>
    <t>2.5.13.</t>
  </si>
  <si>
    <t>2.5.14.</t>
  </si>
  <si>
    <t>ŁAZIENKA GABINET ZABIEGOWY</t>
  </si>
  <si>
    <t>79/198</t>
  </si>
  <si>
    <t>2.5.15.</t>
  </si>
  <si>
    <t>ŁAZIENKA , WC DAMSKIE</t>
  </si>
  <si>
    <t>100/200 2 SZT, 90/200</t>
  </si>
  <si>
    <t>TAK/TAK</t>
  </si>
  <si>
    <t>2.5.16.</t>
  </si>
  <si>
    <t xml:space="preserve">ŁAZIENKA, WC MĘSKIE </t>
  </si>
  <si>
    <t>100/199, 90/200 SZKLENIE, 110/200</t>
  </si>
  <si>
    <t>2.5.17.</t>
  </si>
  <si>
    <t>2.5.18.</t>
  </si>
  <si>
    <t>100/199</t>
  </si>
  <si>
    <t>2.5.19.</t>
  </si>
  <si>
    <t>PRZEDSIONEK- BRUDOWNIK</t>
  </si>
  <si>
    <t>79/200</t>
  </si>
  <si>
    <t>2.5.20.</t>
  </si>
  <si>
    <t>2.5.21.</t>
  </si>
  <si>
    <t>WC DAMSKO-MĘSKIE</t>
  </si>
  <si>
    <t>2.5.22.</t>
  </si>
  <si>
    <t>2.5.23.</t>
  </si>
  <si>
    <t>89/199 SZKLENIE</t>
  </si>
  <si>
    <t>2.5.24.</t>
  </si>
  <si>
    <t>79/201 2 SZT.</t>
  </si>
  <si>
    <t>2.5.25.</t>
  </si>
  <si>
    <t>PRZEDSIONEK SALA 7</t>
  </si>
  <si>
    <t>2.5.26.</t>
  </si>
  <si>
    <t>2.5.27.</t>
  </si>
  <si>
    <t>SALA 7</t>
  </si>
  <si>
    <t>2.5.28.</t>
  </si>
  <si>
    <t>WC ORDYNATORA</t>
  </si>
  <si>
    <t>80/202 2 SZT.</t>
  </si>
  <si>
    <t>2.5.29.</t>
  </si>
  <si>
    <t>2.5.30.</t>
  </si>
  <si>
    <t>2.5.31.</t>
  </si>
  <si>
    <t>80/203</t>
  </si>
  <si>
    <t>2.5.32.</t>
  </si>
  <si>
    <t>PIELĘGNIARKA ODDZIAŁOWA</t>
  </si>
  <si>
    <t>2.5.33</t>
  </si>
  <si>
    <t>2.5.34.</t>
  </si>
  <si>
    <t>2.5.35.</t>
  </si>
  <si>
    <t>2.5.36.</t>
  </si>
  <si>
    <t>2.5.37.</t>
  </si>
  <si>
    <t>RAZEM POWIERZCHNIA  2 PIĘTRO</t>
  </si>
  <si>
    <t xml:space="preserve">3.0. KOMUNIKACJA OGÓLNA </t>
  </si>
  <si>
    <t>3.0.1.</t>
  </si>
  <si>
    <t>3 PIĘTRO</t>
  </si>
  <si>
    <t>WYKŁADZINA PCV- PŁYTKI (B)</t>
  </si>
  <si>
    <t>GRZEJNIK  ŻEBERKOWY</t>
  </si>
  <si>
    <t>3.0.2.</t>
  </si>
  <si>
    <t>100+15/210 alu. + SZKLENIE, 110/200 alu. + SZKLENIE</t>
  </si>
  <si>
    <t>3.0.3.</t>
  </si>
  <si>
    <t>3.0.4.</t>
  </si>
  <si>
    <t>90/205 alu. + SZKLENIE</t>
  </si>
  <si>
    <t>3.0.5.</t>
  </si>
  <si>
    <t>100+70/205</t>
  </si>
  <si>
    <t>3.0.6.</t>
  </si>
  <si>
    <t>3.1.BLOK PORODOWY</t>
  </si>
  <si>
    <t>3.1.1.</t>
  </si>
  <si>
    <t>WYKŁADZINA  PCV – PŁYTKI (B)</t>
  </si>
  <si>
    <t>83+83/205 ALU+SZKLENIE</t>
  </si>
  <si>
    <t>3.1.2.</t>
  </si>
  <si>
    <t>83+83/199 ALU+SZKLENIE</t>
  </si>
  <si>
    <t>3.1.3.</t>
  </si>
  <si>
    <t>105/213</t>
  </si>
  <si>
    <t>3.1.4.</t>
  </si>
  <si>
    <t>POŁOŻNE</t>
  </si>
  <si>
    <t>3.1.5.</t>
  </si>
  <si>
    <t>PRZEDSIONEK -ŁAZIENKA</t>
  </si>
  <si>
    <t>3.1.6.</t>
  </si>
  <si>
    <t>FARBA +  PŁYTKI</t>
  </si>
  <si>
    <t>70/216</t>
  </si>
  <si>
    <t>3.1.7.</t>
  </si>
  <si>
    <t>60/216</t>
  </si>
  <si>
    <t>3.1.8.</t>
  </si>
  <si>
    <t>125/199</t>
  </si>
  <si>
    <t>3.1.9.</t>
  </si>
  <si>
    <t>SALA PORODOWA</t>
  </si>
  <si>
    <t>105/212</t>
  </si>
  <si>
    <t>3.1.10.</t>
  </si>
  <si>
    <t>STERYLIZACJA</t>
  </si>
  <si>
    <t>70/213</t>
  </si>
  <si>
    <t>3.1.11.</t>
  </si>
  <si>
    <t>3.1.12.</t>
  </si>
  <si>
    <t>3.1.13.</t>
  </si>
  <si>
    <t>PRZEDSIONEK- MAGAZYN</t>
  </si>
  <si>
    <t>3.1.14.</t>
  </si>
  <si>
    <t>80/156</t>
  </si>
  <si>
    <t>3.1.15.</t>
  </si>
  <si>
    <t>POM.2</t>
  </si>
  <si>
    <t>78/180</t>
  </si>
  <si>
    <t>3.1.16.</t>
  </si>
  <si>
    <t>POM.3</t>
  </si>
  <si>
    <t>3.1.17.</t>
  </si>
  <si>
    <t>3.1.18.</t>
  </si>
  <si>
    <t>105/212 X 3 SZT</t>
  </si>
  <si>
    <t>3.1.19.</t>
  </si>
  <si>
    <t>3.1.20.</t>
  </si>
  <si>
    <t>POKÓJ POŁOŻNYCH</t>
  </si>
  <si>
    <t>100/203; 80/215</t>
  </si>
  <si>
    <t>3.2. ODDZIAŁ GINEKOLOGII</t>
  </si>
  <si>
    <t>3.2.1.</t>
  </si>
  <si>
    <t>150/212</t>
  </si>
  <si>
    <t>3.2.2.</t>
  </si>
  <si>
    <t>3.2.3.</t>
  </si>
  <si>
    <t>103/210</t>
  </si>
  <si>
    <t>3.2.4.</t>
  </si>
  <si>
    <t>85/212, 85/202</t>
  </si>
  <si>
    <t>3.2.5.</t>
  </si>
  <si>
    <t>SALA POOPERACYJNA</t>
  </si>
  <si>
    <t>3.2.6.</t>
  </si>
  <si>
    <t>3.2.7.</t>
  </si>
  <si>
    <t>3.2.8.</t>
  </si>
  <si>
    <t>3.2.9.</t>
  </si>
  <si>
    <t>3.2.10.</t>
  </si>
  <si>
    <t>3.2.11.</t>
  </si>
  <si>
    <t>3.2.12.</t>
  </si>
  <si>
    <t>3.2.13.</t>
  </si>
  <si>
    <t>80+80/205 ALU+SZKLENIE</t>
  </si>
  <si>
    <t>3.2.14.</t>
  </si>
  <si>
    <t>3.2.15.</t>
  </si>
  <si>
    <t>SALA SEPTYCZNA 1</t>
  </si>
  <si>
    <t>3.2.16.</t>
  </si>
  <si>
    <t>SALA SEPTYCZNA 2</t>
  </si>
  <si>
    <t>3.2.17.</t>
  </si>
  <si>
    <t>SALA SEPTYCZNA 3</t>
  </si>
  <si>
    <t>3.2.18.</t>
  </si>
  <si>
    <t>3.2.19.</t>
  </si>
  <si>
    <t>SALA OBSERWACYJNA</t>
  </si>
  <si>
    <t>3.2.20.</t>
  </si>
  <si>
    <t>POM.1 WCZ I</t>
  </si>
  <si>
    <t>70/201 SZKLENIE</t>
  </si>
  <si>
    <t>3.2.21.</t>
  </si>
  <si>
    <t>POM.1 NOW II</t>
  </si>
  <si>
    <t>3.2.22.</t>
  </si>
  <si>
    <t>STERYLIZATOR</t>
  </si>
  <si>
    <t>3.2.23.</t>
  </si>
  <si>
    <t>3.2.24.</t>
  </si>
  <si>
    <t>3.2.25.</t>
  </si>
  <si>
    <t>BRUDOWNIK + SCHOWEK</t>
  </si>
  <si>
    <t>3.2.26.</t>
  </si>
  <si>
    <t>3.2.27.</t>
  </si>
  <si>
    <t>85/207 SZKLENIE</t>
  </si>
  <si>
    <t>3.2.28.</t>
  </si>
  <si>
    <t>3.2.29.</t>
  </si>
  <si>
    <t>80/202 X 3SZT.</t>
  </si>
  <si>
    <t>3.2.30.</t>
  </si>
  <si>
    <t>3.2.31.</t>
  </si>
  <si>
    <t>GABINET ZABIEGOWY – GINEKOLOGICZNA IZBA PRZYJĘĆ</t>
  </si>
  <si>
    <t>105/212, 105/209</t>
  </si>
  <si>
    <t>3.2.32.</t>
  </si>
  <si>
    <t>3.2.33.</t>
  </si>
  <si>
    <t>89/201</t>
  </si>
  <si>
    <t>3.2.34.</t>
  </si>
  <si>
    <t>IZBA POŁOŻNICZO-GINEKOLOGICZNA</t>
  </si>
  <si>
    <t>105/212 X 2 SZT</t>
  </si>
  <si>
    <t>3.2.35.</t>
  </si>
  <si>
    <t>3.2.36.</t>
  </si>
  <si>
    <t>PRZEDSIONEK SALA 4</t>
  </si>
  <si>
    <t>PRZEDSIONEK – SALA 7</t>
  </si>
  <si>
    <t>3.4. ODDZIAŁ POŁOŻNICTWA</t>
  </si>
  <si>
    <t>3.4.1.</t>
  </si>
  <si>
    <t>115/206</t>
  </si>
  <si>
    <t>3.4.2.</t>
  </si>
  <si>
    <t>90+90/205+ NAŚWIETLE ALU SZKLENIE</t>
  </si>
  <si>
    <t>3.4.3.</t>
  </si>
  <si>
    <t>105/213; 110/206 PCV</t>
  </si>
  <si>
    <t>3.4.4.</t>
  </si>
  <si>
    <t>3.4.5.</t>
  </si>
  <si>
    <t>SALA 1</t>
  </si>
  <si>
    <t>3.4.6.</t>
  </si>
  <si>
    <t>SALA 2</t>
  </si>
  <si>
    <t>3.4.7.</t>
  </si>
  <si>
    <t>DYŻURKA POŁOŻNYCH</t>
  </si>
  <si>
    <t>3.4.8.</t>
  </si>
  <si>
    <t>PORADNIA LAKTACYJNA</t>
  </si>
  <si>
    <t>3.4.9.</t>
  </si>
  <si>
    <t>3.4.10.</t>
  </si>
  <si>
    <t>70/214</t>
  </si>
  <si>
    <t>3.4.11.</t>
  </si>
  <si>
    <t>3.4.12.</t>
  </si>
  <si>
    <t>80/202 X 3 SZT</t>
  </si>
  <si>
    <t>3.4.13.</t>
  </si>
  <si>
    <t>3.4.14.</t>
  </si>
  <si>
    <t>3.4.15.</t>
  </si>
  <si>
    <t>3.4.16.</t>
  </si>
  <si>
    <t>POKOIK NOWORODKÓW – SALA OBSERWACJI</t>
  </si>
  <si>
    <t>3.4.17.</t>
  </si>
  <si>
    <t>3.4.18.</t>
  </si>
  <si>
    <t>3.4.19.</t>
  </si>
  <si>
    <t>3.4.20.</t>
  </si>
  <si>
    <t>3.4.21.</t>
  </si>
  <si>
    <t>3.4.22.</t>
  </si>
  <si>
    <t>3.4.23.</t>
  </si>
  <si>
    <t>100/213</t>
  </si>
  <si>
    <t>3.5. ODDZIAŁ NOWORODKOWY</t>
  </si>
  <si>
    <t>3.5.1.</t>
  </si>
  <si>
    <t>POM.PIELĘGNIARSKIE</t>
  </si>
  <si>
    <t>3.5.2.</t>
  </si>
  <si>
    <t>3.5.3.</t>
  </si>
  <si>
    <t>SALA NOWORODKÓW - ZABIEGOWY</t>
  </si>
  <si>
    <t xml:space="preserve">FARBA+FARTUCH Z PŁYTEK </t>
  </si>
  <si>
    <t>3.5.4.</t>
  </si>
  <si>
    <t>SALA NOWORODKÓW - INTENSYWNA</t>
  </si>
  <si>
    <t>3.5.5.</t>
  </si>
  <si>
    <t>85/209 SZKLENIE</t>
  </si>
  <si>
    <t>3.5.6.</t>
  </si>
  <si>
    <t>SALA NOWORODKÓW 1 - PATOLOGIA WEWNĘTRZNA</t>
  </si>
  <si>
    <t>3.5.7.</t>
  </si>
  <si>
    <t>SALA NOWORODKÓW 2 - PATOLOGIA WEWNĘTRZNA</t>
  </si>
  <si>
    <t>3.5.8.</t>
  </si>
  <si>
    <t>110/216 PCV+SZKLENIE</t>
  </si>
  <si>
    <t>3.5.9.</t>
  </si>
  <si>
    <t>SALA NOWORODKÓW 3 - PATOLOGIA WEWNĘTRZNA</t>
  </si>
  <si>
    <t>3.5.10.</t>
  </si>
  <si>
    <t>SALA NOWORODKÓW 4 - PATOLOGIA WEWNĘTRZNA</t>
  </si>
  <si>
    <t>3.5.11.</t>
  </si>
  <si>
    <t>90+50/205+NAŚWIETLE ALU</t>
  </si>
  <si>
    <t>3.5.12.</t>
  </si>
  <si>
    <t>3.6. ODDZIAŁ PULMONOLOGII</t>
  </si>
  <si>
    <t>3.6.1.</t>
  </si>
  <si>
    <t>3.6.2.</t>
  </si>
  <si>
    <t>69/201</t>
  </si>
  <si>
    <t>3.6.3.</t>
  </si>
  <si>
    <t>3.6.4.</t>
  </si>
  <si>
    <t>3.6.5.</t>
  </si>
  <si>
    <t>3.6.6.</t>
  </si>
  <si>
    <t>3.6.7.</t>
  </si>
  <si>
    <t>PRZEDSIONEK SALA 3</t>
  </si>
  <si>
    <t>3.6.8.</t>
  </si>
  <si>
    <t>3.6.9.</t>
  </si>
  <si>
    <t>3.6.10.</t>
  </si>
  <si>
    <t>3.6.11.</t>
  </si>
  <si>
    <t>3.6.12.</t>
  </si>
  <si>
    <t>PRZEDSIONEK – SALA 5</t>
  </si>
  <si>
    <t>3.6.13.</t>
  </si>
  <si>
    <t>3.6.14.</t>
  </si>
  <si>
    <t>3.6.15.</t>
  </si>
  <si>
    <t>WC MĘSKI PACJENTA</t>
  </si>
  <si>
    <t>90/201, 80/202, 80/202</t>
  </si>
  <si>
    <t>3.6.16.</t>
  </si>
  <si>
    <t>3.6.17.</t>
  </si>
  <si>
    <t>WC DAMSKI PACJENTA</t>
  </si>
  <si>
    <t>3.6.18.</t>
  </si>
  <si>
    <t>PRZEDSIONEK – KUCHNIA</t>
  </si>
  <si>
    <t>3.6.19.</t>
  </si>
  <si>
    <t>80/210</t>
  </si>
  <si>
    <t>3.6.20.</t>
  </si>
  <si>
    <t>PRZEDSIONEK – DYŻURKA</t>
  </si>
  <si>
    <t>3.6.21.</t>
  </si>
  <si>
    <t>2 DYŻURKA PIELĘGNIARSKA</t>
  </si>
  <si>
    <t>3.6.22.</t>
  </si>
  <si>
    <t>3.6.23.</t>
  </si>
  <si>
    <t>1 DYŻURKA PIELĘGNIARSKA</t>
  </si>
  <si>
    <t>3.6.24.</t>
  </si>
  <si>
    <t>PRZEDSIONEK – SALA 6</t>
  </si>
  <si>
    <t>3.6.25.</t>
  </si>
  <si>
    <t>3.6.26.</t>
  </si>
  <si>
    <t>3.6.27.</t>
  </si>
  <si>
    <t>3.6.28.</t>
  </si>
  <si>
    <t>PRZEDSIONEK – POKÓJ ORDYNATORA</t>
  </si>
  <si>
    <t>3.6.29.</t>
  </si>
  <si>
    <t>POKÓJ ORDYNATORA ODDZIAŁU</t>
  </si>
  <si>
    <t>3.6.30.</t>
  </si>
  <si>
    <t>3.6.31.</t>
  </si>
  <si>
    <t>3.6.32.</t>
  </si>
  <si>
    <t>SPIROMETRIA</t>
  </si>
  <si>
    <t>3.6.33.</t>
  </si>
  <si>
    <t>MAGAZYN PULMONOLOGII</t>
  </si>
  <si>
    <t>110/204, 105/213</t>
  </si>
  <si>
    <t>3.6.34.</t>
  </si>
  <si>
    <t>PRZEDSIONEK – LABORATORIUM</t>
  </si>
  <si>
    <t>102/202 PCV</t>
  </si>
  <si>
    <t>3.6.35.</t>
  </si>
  <si>
    <t>3.6.36.</t>
  </si>
  <si>
    <t>3.6.37.</t>
  </si>
  <si>
    <t>3.6.38.</t>
  </si>
  <si>
    <t>PRZEDSIONEK – BRUDOWNIK</t>
  </si>
  <si>
    <t>3.6.39.</t>
  </si>
  <si>
    <t>3.6.40.</t>
  </si>
  <si>
    <t>POMIESZCZENIE BRUDOWNIKA</t>
  </si>
  <si>
    <t>3.6.41.</t>
  </si>
  <si>
    <t>RAZEM POWIERZCHNIA 3 PIĘTRO</t>
  </si>
  <si>
    <t xml:space="preserve">4.0. KOMUNIKACJA OGÓLNA </t>
  </si>
  <si>
    <t>4.0.1.</t>
  </si>
  <si>
    <t>4 PIĘTRO</t>
  </si>
  <si>
    <t>90/207; 90/201</t>
  </si>
  <si>
    <t>WENT. ODDYM. MECH. W OKNIE</t>
  </si>
  <si>
    <t>4.0.2.</t>
  </si>
  <si>
    <t>WYKŁADZINA PCV - PŁYTKI (B)</t>
  </si>
  <si>
    <t>70+70/200 SZKLENIE</t>
  </si>
  <si>
    <t>KANAŁ WENTYLACYJNY</t>
  </si>
  <si>
    <t>4.0.3.</t>
  </si>
  <si>
    <t>90/185 + KRATA W DRZWIACH</t>
  </si>
  <si>
    <t>4.0.4.</t>
  </si>
  <si>
    <t>80/201 + KRATA W DRZWIACH</t>
  </si>
  <si>
    <t xml:space="preserve">4.1. POMIESZCZENIA POMOCNICZE </t>
  </si>
  <si>
    <t>4.1.1.</t>
  </si>
  <si>
    <t>1 SZATNIA - IMPEL</t>
  </si>
  <si>
    <t>100/212</t>
  </si>
  <si>
    <t>4.1.2.</t>
  </si>
  <si>
    <t>2 SZATNIA - NOWORODKI</t>
  </si>
  <si>
    <t>GRZEJNIK RUROWY</t>
  </si>
  <si>
    <t>4.1.3.</t>
  </si>
  <si>
    <t>POM.POMOCNICZE 1</t>
  </si>
  <si>
    <t>4.1.4.</t>
  </si>
  <si>
    <t>3 SZATNIA - BLOK OPERACYJNY</t>
  </si>
  <si>
    <t>4.1.5.</t>
  </si>
  <si>
    <t>POM.POMOCNICZE 2</t>
  </si>
  <si>
    <t>4.1.6.</t>
  </si>
  <si>
    <t>4 SZATNIA - WEWNĘTRZNY KOBIECY</t>
  </si>
  <si>
    <t>4.1.7.</t>
  </si>
  <si>
    <t>5 SZATNIA - WEWNĘTRZNY DZIECIĘCY</t>
  </si>
  <si>
    <t>4.1.8.</t>
  </si>
  <si>
    <t>6 SZATNIA - ORTOPEDIA</t>
  </si>
  <si>
    <t>4.1.9.</t>
  </si>
  <si>
    <t>9 SZATNIA - POŁOŻNICZO-GINEKOLOGICZNY</t>
  </si>
  <si>
    <t>4.1.10.</t>
  </si>
  <si>
    <t>10 SZATNIA - CHIRURGIA OGÓLNA</t>
  </si>
  <si>
    <t>4.1.11.</t>
  </si>
  <si>
    <t>11 SZATNIA - OIOM</t>
  </si>
  <si>
    <t>4.1.12.</t>
  </si>
  <si>
    <t>12 SZATNIA - NOWORODKI</t>
  </si>
  <si>
    <t>4.1.13.</t>
  </si>
  <si>
    <t xml:space="preserve">POM.POMOCNICZE 3 </t>
  </si>
  <si>
    <t>RAZEM POWIERZCHNIA  4 PIĘTRO</t>
  </si>
  <si>
    <t xml:space="preserve">0.0. KOMUNIKACJA OGÓLNA </t>
  </si>
  <si>
    <t>PIWNICA</t>
  </si>
  <si>
    <t>0.1. POM. GOSPODARCZE</t>
  </si>
  <si>
    <t>80/198</t>
  </si>
  <si>
    <t>0.1.7.</t>
  </si>
  <si>
    <t>(03) SZATNIA IMPEL</t>
  </si>
  <si>
    <t>0.1.13.</t>
  </si>
  <si>
    <t>(09) WC</t>
  </si>
  <si>
    <t>70/197</t>
  </si>
  <si>
    <t>0.1.14.</t>
  </si>
  <si>
    <t xml:space="preserve">(010) SZATNIA SOR </t>
  </si>
  <si>
    <t>80/196</t>
  </si>
  <si>
    <t>0.1.25.</t>
  </si>
  <si>
    <t>(021) SZATNIA SOR</t>
  </si>
  <si>
    <t>80/196 + SZKLENIE</t>
  </si>
  <si>
    <t>0.1.28.</t>
  </si>
  <si>
    <t xml:space="preserve">PRZEDSIONEK – SZATNIA IMPEL </t>
  </si>
  <si>
    <t>WYKŁADZINA  PCV (B)</t>
  </si>
  <si>
    <t>0.1.29.</t>
  </si>
  <si>
    <t>(024) SZATNIA IMPEL</t>
  </si>
  <si>
    <t>RAZEM POWIERZCHNIA BUDYNEK A – PIWNICA</t>
  </si>
  <si>
    <t xml:space="preserve">1.0. KOMUNIKACJA OGÓLNA </t>
  </si>
  <si>
    <t>110/203 ALU+SZKLENIE 2 SZT</t>
  </si>
  <si>
    <t>100/200 STALOWE, 90+90/210 ALU+ SZKLENIE</t>
  </si>
  <si>
    <t>PANELE PCV</t>
  </si>
  <si>
    <t>105+55/200 ALU+ SZKLENIE</t>
  </si>
  <si>
    <t>105+45/210 PCV+ SZKLENIE</t>
  </si>
  <si>
    <t>105+15/205 ALU+SZKLENIE + NAŚWIETLE</t>
  </si>
  <si>
    <t>1.1. REJESTRACJA</t>
  </si>
  <si>
    <t>90/200, 79/201</t>
  </si>
  <si>
    <t>1.2. AMBULATORIUM URAZOWE</t>
  </si>
  <si>
    <t>POKÓJ KONSULTACYJNY</t>
  </si>
  <si>
    <t>ŁAZIENKA -  POKÓJ KONSULTACYJNY</t>
  </si>
  <si>
    <t>100/201</t>
  </si>
  <si>
    <t>80/188 + KRATKA</t>
  </si>
  <si>
    <t>PRZEDSIONEK/GIPSOWNIA/POKÓJ ZABIEGOWY</t>
  </si>
  <si>
    <t>105/202 ALU+SZKLENIE</t>
  </si>
  <si>
    <t>1.2.6.</t>
  </si>
  <si>
    <t>110+40/205 ALU+SZKLENIE</t>
  </si>
  <si>
    <t>1.2.7.</t>
  </si>
  <si>
    <t>1.2.8.</t>
  </si>
  <si>
    <t>MYJNIA LEKARZY</t>
  </si>
  <si>
    <t>90/200 WAHADŁOWE, 100/199</t>
  </si>
  <si>
    <t>1.2.9.</t>
  </si>
  <si>
    <t>69/200+ KRATKA</t>
  </si>
  <si>
    <t>1.2.10.</t>
  </si>
  <si>
    <t>PRZEBIERALNIA DLA CHORYCH</t>
  </si>
  <si>
    <t>1.3. SZPITALNY ODDZIAŁ RATUNKOWY</t>
  </si>
  <si>
    <t>FARBA+ PŁYTKI</t>
  </si>
  <si>
    <t>80+80/198 PRZESUWNE ALU+SZKLENIE; 105+45/209 ALU+ SZKLENIE</t>
  </si>
  <si>
    <t>SALA SEGREGACJI</t>
  </si>
  <si>
    <t>PŁYTKI GRESOWE/WYKŁADZINA PCV(Z)</t>
  </si>
  <si>
    <t>105+20/205 ALU+ SZKLENIE</t>
  </si>
  <si>
    <t>GRZEJNIK HIGIENICZNY/PŁYTOWY</t>
  </si>
  <si>
    <t>DEKONTAMINACJA+ ŁAZIENKA PERSONELU</t>
  </si>
  <si>
    <t>110/200 + KRATKA</t>
  </si>
  <si>
    <t>110+20/205 ALU+ SZKLENIE; 105+60/210 ALU SZKLENIE+ NAŚWIETLE</t>
  </si>
  <si>
    <t>WC KOBIET NSPR</t>
  </si>
  <si>
    <t>WC MĘSKIE</t>
  </si>
  <si>
    <t>90/200; 79/200+ KRATKA</t>
  </si>
  <si>
    <t>105+20/210 ALU+SZKLENIE</t>
  </si>
  <si>
    <t>80/198+ KRATKA 2 SZT</t>
  </si>
  <si>
    <t>SALA RESUSCYTACYJNA</t>
  </si>
  <si>
    <t>105+20/205 ALU+ SZKLENIE; 100/208 ALU+SZKLENIE</t>
  </si>
  <si>
    <t>PRACOWNIA RENTGENOWSKA</t>
  </si>
  <si>
    <t>105/200 STALOWE</t>
  </si>
  <si>
    <t>STEROWNIA</t>
  </si>
  <si>
    <t>86/203 STALOWE</t>
  </si>
  <si>
    <t>KABINA PACJENTA</t>
  </si>
  <si>
    <t>86/203 STALOWE; 89/201</t>
  </si>
  <si>
    <t>1.3.14.</t>
  </si>
  <si>
    <t>SALA INTENSYWNEJ TERAPII</t>
  </si>
  <si>
    <t>105+20/205 ALU+ SZKLENIE, 70+70/206 PRZESUWNE PCV SZKLENIE</t>
  </si>
  <si>
    <t>1.3.15.</t>
  </si>
  <si>
    <t>1.3.16.</t>
  </si>
  <si>
    <t>100/196</t>
  </si>
  <si>
    <t>1.3.17.</t>
  </si>
  <si>
    <t>1.3.18.</t>
  </si>
  <si>
    <t>103/206 ALU + SZKLENIE; 100/205 ALU + SZKLENIE</t>
  </si>
  <si>
    <t>1.3.19.</t>
  </si>
  <si>
    <t>ŁAZIENKA – SALA OBSERWACYJNA</t>
  </si>
  <si>
    <t>1.3.20.</t>
  </si>
  <si>
    <t>ŁAZIENKA PERSONELU</t>
  </si>
  <si>
    <t>90/200 + KRATKA</t>
  </si>
  <si>
    <t>1.3.21.</t>
  </si>
  <si>
    <t>110/201; 90/200</t>
  </si>
  <si>
    <t>1.3.22.</t>
  </si>
  <si>
    <t>80/200 + KRATKA</t>
  </si>
  <si>
    <t>1.3.23.</t>
  </si>
  <si>
    <t>1.3.24.</t>
  </si>
  <si>
    <t>1.3.25.</t>
  </si>
  <si>
    <t>SZPITALNY ODDZIAŁ RATUNKOWY – PODJAZD</t>
  </si>
  <si>
    <t>KOSTKA BRUKOWA</t>
  </si>
  <si>
    <t>ROLETA 355/300 2 SZT</t>
  </si>
  <si>
    <t>RAZEM POWIERZCHNIA BUDYNEK A – PARTER</t>
  </si>
  <si>
    <t xml:space="preserve">2.0. KOMUNIKACJA OGÓLNA </t>
  </si>
  <si>
    <t>2.0.1.</t>
  </si>
  <si>
    <t>2.0.2.</t>
  </si>
  <si>
    <t>2.0.3.</t>
  </si>
  <si>
    <t xml:space="preserve">2.1. POMIESZCZENIA SOR </t>
  </si>
  <si>
    <t>PRZEDSIONEK – GABINETY SOR</t>
  </si>
  <si>
    <t>70+70/197 + SZKLENIE</t>
  </si>
  <si>
    <t>GABINET ORDYNATORA – SOR</t>
  </si>
  <si>
    <t>GABINET ODDZIAŁOWEJ – SOR</t>
  </si>
  <si>
    <t>HALL – SOR</t>
  </si>
  <si>
    <t>93/201</t>
  </si>
  <si>
    <t>POK.219</t>
  </si>
  <si>
    <t>100/200 + SZKLENIE</t>
  </si>
  <si>
    <t>PRZEDSIONEK POK.220</t>
  </si>
  <si>
    <t>100/201 + SZKLENIE</t>
  </si>
  <si>
    <t>POK.220 – POK. SOCJALNY PRACOWNIKÓW SOR</t>
  </si>
  <si>
    <t>POK.221</t>
  </si>
  <si>
    <t>100/197 + SZKLENIE</t>
  </si>
  <si>
    <t>POK.101 RATOWNICY/KIEROWCY</t>
  </si>
  <si>
    <t>80/200 + SZKLENIE</t>
  </si>
  <si>
    <t>POM.POMOCNICZE POK.101</t>
  </si>
  <si>
    <t>RAZEM POWIERZCHNIA BUDYNEK A – 1 PIĘTRO</t>
  </si>
  <si>
    <t>3.1. BIURA</t>
  </si>
  <si>
    <t>PRZEDSIONEK – POKÓJ 203</t>
  </si>
  <si>
    <t>WC – POKÓJ 203</t>
  </si>
  <si>
    <t>60/201 SZKLENIE + KRATKA</t>
  </si>
  <si>
    <t>100/196 + SZKLENIE</t>
  </si>
  <si>
    <t>POK.203b</t>
  </si>
  <si>
    <t>MAGAZYN DZIAŁU GOSPODARCZEGO</t>
  </si>
  <si>
    <t>PRZEDSIONEK – POKÓJ 204</t>
  </si>
  <si>
    <t>WC – POK 204</t>
  </si>
  <si>
    <t>POK.204a</t>
  </si>
  <si>
    <t>100/198 SZKLENIE</t>
  </si>
  <si>
    <t>POK.204b</t>
  </si>
  <si>
    <t>MAGAZYN – POK.204</t>
  </si>
  <si>
    <t>PRZEDSIONEK – POK.205</t>
  </si>
  <si>
    <t>WC – POKÓJ 205</t>
  </si>
  <si>
    <t>POKÓJ 205a</t>
  </si>
  <si>
    <t>MAGAZYN POK.205</t>
  </si>
  <si>
    <t>PRZEDSIONEK POK.206</t>
  </si>
  <si>
    <t>100/198</t>
  </si>
  <si>
    <t>WC – POK.206</t>
  </si>
  <si>
    <t>MAGAZYN – POK.206</t>
  </si>
  <si>
    <t>3.1.21.</t>
  </si>
  <si>
    <t>PRZEDSIONEK – POK.207</t>
  </si>
  <si>
    <t>3.1.22.</t>
  </si>
  <si>
    <t>WC- POK.207</t>
  </si>
  <si>
    <t>3.1.23.</t>
  </si>
  <si>
    <t>POK.207a ZWIĄZKI ZAWODOWE</t>
  </si>
  <si>
    <t>3.1.24.</t>
  </si>
  <si>
    <t>POK.207b NSSZ PRACOWNIKÓW OCHRONY ZDROWIA</t>
  </si>
  <si>
    <t>3.1.25.</t>
  </si>
  <si>
    <t>3.1.26.</t>
  </si>
  <si>
    <t xml:space="preserve">PRZEDSIONEK </t>
  </si>
  <si>
    <t>3.1.27.</t>
  </si>
  <si>
    <t>POM.</t>
  </si>
  <si>
    <t>3.1.28.</t>
  </si>
  <si>
    <t>70/201</t>
  </si>
  <si>
    <t>3.1.30.</t>
  </si>
  <si>
    <t>PRZEDSIONEK – POK.212</t>
  </si>
  <si>
    <t>3.1.31.</t>
  </si>
  <si>
    <t>POK.212 PRZEŁOŻONA PIELĘGNIAREK</t>
  </si>
  <si>
    <t>3.1.32.</t>
  </si>
  <si>
    <t>WC- POK.212</t>
  </si>
  <si>
    <t>3.1.33.</t>
  </si>
  <si>
    <t>PRZEDSIONEK POK 213</t>
  </si>
  <si>
    <t>3.1.34.</t>
  </si>
  <si>
    <t>WC – POK.213</t>
  </si>
  <si>
    <t>70/200 SZKLENIE + KRATKA</t>
  </si>
  <si>
    <t>3.1.35.</t>
  </si>
  <si>
    <t>POKÓJ 213 OPTIMA CARE IMPEL KIEROWNIK OBIEKTU</t>
  </si>
  <si>
    <t>3.1.36.</t>
  </si>
  <si>
    <t>POK.214 Z-CA DYREKTORA DO SPRAW LECZNICTWA</t>
  </si>
  <si>
    <t xml:space="preserve">WYKŁADZINA DYWANOWA </t>
  </si>
  <si>
    <t>80/204; 70/201</t>
  </si>
  <si>
    <t>3.1.37.</t>
  </si>
  <si>
    <t>3.1.38.</t>
  </si>
  <si>
    <t>GABINET</t>
  </si>
  <si>
    <t>3.1.39.</t>
  </si>
  <si>
    <t>3.1.40.</t>
  </si>
  <si>
    <t>GABINET DYREKTORA</t>
  </si>
  <si>
    <t>80/204 2SZT</t>
  </si>
  <si>
    <t>3.1.41.</t>
  </si>
  <si>
    <t>3.1.42.</t>
  </si>
  <si>
    <t>3.1.43.</t>
  </si>
  <si>
    <t>3.1.44.</t>
  </si>
  <si>
    <t>70/201 SZKLENIE + KRATKA</t>
  </si>
  <si>
    <t>3.1.45.</t>
  </si>
  <si>
    <t>POM.218 – SALA KONFERENCYJNA</t>
  </si>
  <si>
    <t>70+70/197 SZKLENIE</t>
  </si>
  <si>
    <t>3.1.46.</t>
  </si>
  <si>
    <t>POM.223 – POM.PORZĄDKOWE</t>
  </si>
  <si>
    <t>70/202 + SZKLENIE</t>
  </si>
  <si>
    <t>3.1.47.</t>
  </si>
  <si>
    <t>90/200 + SZKLENIE</t>
  </si>
  <si>
    <t>3.1.48.</t>
  </si>
  <si>
    <t>60/198</t>
  </si>
  <si>
    <t>RAZEM POWIERZCHNIA BUDYNEK A – 2 PIĘTRO</t>
  </si>
  <si>
    <t>4.1. BIURA</t>
  </si>
  <si>
    <t>PRZEDSIONEK – POKÓJ 303</t>
  </si>
  <si>
    <t>100/194</t>
  </si>
  <si>
    <t>WC – POKÓJ 303</t>
  </si>
  <si>
    <t>POK.303a GŁÓWNA KSIĘGOWA</t>
  </si>
  <si>
    <t>100/196 SZKLENIE</t>
  </si>
  <si>
    <t>POK.303b – GŁÓWNA KSIĘGOWA</t>
  </si>
  <si>
    <t>MAGAZYN – POK.303</t>
  </si>
  <si>
    <t>PRZEDSIONEK – POKÓJ 304</t>
  </si>
  <si>
    <t>WC – POK 304</t>
  </si>
  <si>
    <t>POK.304a DZIAŁ EKONOMICZNO – FINANSOWY</t>
  </si>
  <si>
    <t>POK.304b DZIAŁ EKONOMICZNO-FINANSOWY</t>
  </si>
  <si>
    <t>100/200 SZKLENIE</t>
  </si>
  <si>
    <t>MAGAZYN – POK.304</t>
  </si>
  <si>
    <t>PRZEDSIONEK – POK.305</t>
  </si>
  <si>
    <t>WC – POKÓJ 305</t>
  </si>
  <si>
    <t>POKÓJ 305A DZIAŁ EKONOM. FINANSOWY – SEKCJA PŁAC</t>
  </si>
  <si>
    <t>4.1.14.</t>
  </si>
  <si>
    <t xml:space="preserve">POK.305B -DZIAŁ EKONOM. FINANSOWY – SEKCJA PŁAC </t>
  </si>
  <si>
    <t>4.1.15.</t>
  </si>
  <si>
    <t>MAGAZYN POK.305</t>
  </si>
  <si>
    <t>4.1.16.</t>
  </si>
  <si>
    <t>PRZEDSIONEK POK.306</t>
  </si>
  <si>
    <t>100/192</t>
  </si>
  <si>
    <t>4.1.17.</t>
  </si>
  <si>
    <t>WC – POK.306</t>
  </si>
  <si>
    <t>4.1.18.</t>
  </si>
  <si>
    <t>POK. 306A KIER. DZIAŁU SŁUŻB PRAC. RADCA PRAWNY</t>
  </si>
  <si>
    <t>4.1.19.</t>
  </si>
  <si>
    <t>POK. 306B – KIER. DZIAŁU SŁUŻB PRAC. RADCA PRAWNY</t>
  </si>
  <si>
    <t>4.1.20.</t>
  </si>
  <si>
    <t>MAGAZYN – POK.306</t>
  </si>
  <si>
    <t>4.1.21.</t>
  </si>
  <si>
    <t>PRZEDSIONEK – POK.307</t>
  </si>
  <si>
    <t xml:space="preserve">90/195 </t>
  </si>
  <si>
    <t>4.1.22.</t>
  </si>
  <si>
    <t>WC- POK.307</t>
  </si>
  <si>
    <t>4.1.23.</t>
  </si>
  <si>
    <t>POK.307 A – DZIAŁ SŁUŻB PRAC- KADRY</t>
  </si>
  <si>
    <t>4.1.24.</t>
  </si>
  <si>
    <t>POK.307 B – DZIAŁ SŁUŻB PRAC- KADRY</t>
  </si>
  <si>
    <t>4.1.25.</t>
  </si>
  <si>
    <t>MAGAZYN – POK.307</t>
  </si>
  <si>
    <t>4.1.26.</t>
  </si>
  <si>
    <t>4.1.27.</t>
  </si>
  <si>
    <t>4.1.28.</t>
  </si>
  <si>
    <t>4.1.29.</t>
  </si>
  <si>
    <t>PRZEDSIONEK – POK.311</t>
  </si>
  <si>
    <t>4.1.30.</t>
  </si>
  <si>
    <t>POK.311 PIEL. EPIDEMIOLOG. / PEŁNOM. DS. JAKOŚCI</t>
  </si>
  <si>
    <t>4.1.31.</t>
  </si>
  <si>
    <t>PRZEDSIONEK – POK.312</t>
  </si>
  <si>
    <t>4.1.32.</t>
  </si>
  <si>
    <t>POK.312 DZIAŁ SŁUŻB PRACOWNICZYCH</t>
  </si>
  <si>
    <t>4.1.33.</t>
  </si>
  <si>
    <t>WC- POK.312</t>
  </si>
  <si>
    <t>4.1.34.</t>
  </si>
  <si>
    <t>PRZEDSIONEK -POK.313</t>
  </si>
  <si>
    <t>4.1.35.</t>
  </si>
  <si>
    <t>WC – POK.313</t>
  </si>
  <si>
    <t>4.1.36.</t>
  </si>
  <si>
    <t>POK.313</t>
  </si>
  <si>
    <t>4.1.37.</t>
  </si>
  <si>
    <t>POK.314 ARCHIWUM DZIAŁ MET.-ORGANIZACYJNY T.R.U.M.</t>
  </si>
  <si>
    <t>80/203 SZKLENIE + KRATA</t>
  </si>
  <si>
    <t>4.1.38.</t>
  </si>
  <si>
    <t>PRZEDSIONEK – POK.316</t>
  </si>
  <si>
    <t>4.1.39.</t>
  </si>
  <si>
    <t>POM. GOSPODARCZE – POK.316</t>
  </si>
  <si>
    <t>4.1.40.</t>
  </si>
  <si>
    <t>POK.316 DZIAŁ MET.- ORGANIZACYJNY T.R.U.M.</t>
  </si>
  <si>
    <t>4.1.41.</t>
  </si>
  <si>
    <t>POK. DZIAŁ MET.- ORGANIZACYJNY T.R.U.M.</t>
  </si>
  <si>
    <t>4.1.42.</t>
  </si>
  <si>
    <t>WC – POK.316</t>
  </si>
  <si>
    <t>4.1.43.</t>
  </si>
  <si>
    <t>PRZEDSIONEK – POK.317</t>
  </si>
  <si>
    <t>4.1.44.</t>
  </si>
  <si>
    <t>POM. GOSPODARCZE – POK.317</t>
  </si>
  <si>
    <t>4.1.45.</t>
  </si>
  <si>
    <t>POK.317A – SAMODZ. SEKCJA DS. BEZP. INF.. I INFORMAT</t>
  </si>
  <si>
    <t>4.1.46.</t>
  </si>
  <si>
    <t xml:space="preserve">POK.317B – SAMODZ. SEKCJA DS. BEZP. INF. I INFORMAT. </t>
  </si>
  <si>
    <t>4.1.47.</t>
  </si>
  <si>
    <t>WC – POK.317</t>
  </si>
  <si>
    <t>4.1.48.</t>
  </si>
  <si>
    <t>POK. DZIAŁU METODYCZNEGO</t>
  </si>
  <si>
    <t>4.1.49.</t>
  </si>
  <si>
    <t xml:space="preserve">POK. DZIAŁU METODYCZNEGO </t>
  </si>
  <si>
    <t>90/203; 90/205</t>
  </si>
  <si>
    <t>4.1.50.</t>
  </si>
  <si>
    <t>POK. SOCJALNY DZIAŁU METODYCZNEGO</t>
  </si>
  <si>
    <t>4.1.51.</t>
  </si>
  <si>
    <t xml:space="preserve">WC </t>
  </si>
  <si>
    <t>4.1.52.</t>
  </si>
  <si>
    <t>4.1.53.</t>
  </si>
  <si>
    <t>4.1.54.</t>
  </si>
  <si>
    <t>GABINET KIER.</t>
  </si>
  <si>
    <t>4.1.55.</t>
  </si>
  <si>
    <t>4.1.56.</t>
  </si>
  <si>
    <t>POK.302 SPECJALISTA BHP/PIEL. DS. EPIDEMIOLOG.</t>
  </si>
  <si>
    <t>WYKŁADZINA PCV</t>
  </si>
  <si>
    <t>0.1. MASZYNOWNIA DŹWIGU / NIE PODLEGA SPRZĄTANIU</t>
  </si>
  <si>
    <t>0.3. MAGAZYN DIALIZ / NIE PODLEGA SPRZĄTANIU</t>
  </si>
  <si>
    <t>0.4. 05. OBECNIE LABORATORIUM FRYDA/ NIE PODLEGA SPRZĄTANIU</t>
  </si>
  <si>
    <t>0.6. POMIESZCZENIE POMOCNICZE / NIE PODLEGA SPRZĄTANIU</t>
  </si>
  <si>
    <t>0.8. OBECNIE LABORATORIUM FRYDA/ NIE PODLEGA SPRZĄTANIU</t>
  </si>
  <si>
    <t>0.9. 0.10 POMIESZCZENIA GOSPODARCZE / NIE PODLEGA SPRZĄTANIU</t>
  </si>
  <si>
    <t>0.12. POM.GOSPODARCZE / NIE PODLEGA SPRZĄTANIU</t>
  </si>
  <si>
    <t>0.27. WENTYLATORNIA CS/ NIE PODLEGA SPRZĄTANIU</t>
  </si>
  <si>
    <t>0.29. STACJA UZDATNIANIA WODY, STACJA SPRĘŻONEGO POWIETRZA / NIE PODLEGA SPRZĄTANIU</t>
  </si>
  <si>
    <t>0.28. POMIESZCZENIE KIEROWNIKA CENTRALNEJ STERYLIZATORNI / POM. LEKARZA  NPL</t>
  </si>
  <si>
    <t>0.34. ROZDZIELNIA GŁÓWNA  / NIE PODLEGA SPRZĄTANIU</t>
  </si>
  <si>
    <t>0.35. STACJA POMP PRÓŻNIOWYCH  / NIE PODLEGA SPRZĄTANIU</t>
  </si>
  <si>
    <t>0.36. ZASILANIE AWARYJNE  / NIE PODLEGA SPRZĄTANIU</t>
  </si>
  <si>
    <t>0.39 SERWEROWNIA  / NIE PODLEGA SPRZĄTANIU</t>
  </si>
  <si>
    <t>0.37, 0.38 POMIESZCZENIE GOSPODARCZE  / NIE PODLEGA SPRZĄTANIU</t>
  </si>
  <si>
    <t>0.40 PRALNIA CZYSTA / BYŁE LABORATORIUM</t>
  </si>
  <si>
    <t>0.11. PRALNIA BRUDNA</t>
  </si>
  <si>
    <t>0.20. WC DLA PACJENTÓW</t>
  </si>
  <si>
    <t>0.33. POM. SOCJALNE REJESTRACJI</t>
  </si>
  <si>
    <t xml:space="preserve">0.41 KUCHNIA  / NIE PODLEGA SPRZĄTANIU </t>
  </si>
  <si>
    <t>0.42, 0.47 APTEKA MAGAZYN MAT.OPATRUNKOWYCH I WYROBÓW MEDYCZNYCH  / NIE PODLEGA SPRZĄTANIU</t>
  </si>
  <si>
    <t>0.54, 0.55, 0.57 POM.GOSPODARCZE  / NIE PODLEGA SPRZĄTANIU</t>
  </si>
  <si>
    <t>0.56 MAGAZYN PŁYNÓW INFUZYJNYCH APTEKI  / NIE PODLEGA SPRZĄTANIU</t>
  </si>
  <si>
    <t>0.58, 0.59 MASZYNOWNIA DŹWIGU  / NIE PODLEGA SPRZĄTANIU</t>
  </si>
  <si>
    <t>0.61 MAGAZYNY  / NIE PODLEGA SPRZĄTANIU</t>
  </si>
  <si>
    <t>0.62 POM.TECHNICZNE  / NIE PODLEGA SPRZĄTANIU</t>
  </si>
  <si>
    <t>0.63 POM. BYŁEJ PORADNI WZW  / NIE PODLEGA SPRZĄTANIU</t>
  </si>
  <si>
    <t>1.6. POMIESZCZENIA PO BYŁYM LABORATORIUM / NIE PODLEGA SPRZĄTANIU</t>
  </si>
  <si>
    <t xml:space="preserve">1.8.POMIESZCZENIA PO BYŁYM LABORATORIUM BAKTERIOLOGII / NIE PODLEGA SPRZĄTANIU </t>
  </si>
  <si>
    <t>1.9. APTEKA SZPITALNA / NIE PODLEGA SPRZĄTANIU</t>
  </si>
  <si>
    <t>SALA CHORYCH 8 / WŁĄCZONO Z INTERNY</t>
  </si>
  <si>
    <t>SALA CHORYCH 9 /  WŁĄCZONO Z INTERNY</t>
  </si>
  <si>
    <t>KORYTARZ 1 /CZĘŚĆ /  WŁĄCZONO Z INTERNY</t>
  </si>
  <si>
    <t>1.13. PRACOWNIA LEKÓW CYTOSTATYCZNYCH / NIE PODLEGA SPRZĄTANIU</t>
  </si>
  <si>
    <t>1.14. PORADNIA WZW / NIE PODLEGA SPRZĄTANIU</t>
  </si>
  <si>
    <t>140+30/202PCV + SZKLENIE</t>
  </si>
  <si>
    <t>9.0 ZAKŁAD PATOMORFOLOGII / LABORATORIUM HISTOPATOLOGICZNE</t>
  </si>
  <si>
    <t>POM.MAGAZYNOWE</t>
  </si>
  <si>
    <t>PUNKT PRZYJĘĆ PRÓBEK</t>
  </si>
  <si>
    <t>PRYSZNIC</t>
  </si>
  <si>
    <t>SALA CHORYCH 7 / WŁĄCZONO Z ODDZ. DZIECIĘCEGO</t>
  </si>
  <si>
    <t>ŁAZIENKA - SALA 7 / WŁĄCZONO Z ODDZ. DZIECIĘCEGO</t>
  </si>
  <si>
    <t>KORYTARZ 2 / WŁĄCZONO Z ODDZ. DZIECIĘCEGO</t>
  </si>
  <si>
    <t>SUMA</t>
  </si>
  <si>
    <t>dozownik na płyn dezynfekcyjny</t>
  </si>
  <si>
    <t>dozownik na mydło</t>
  </si>
  <si>
    <t>dozownik na papier</t>
  </si>
  <si>
    <t>kosze na odpady bytowe 35 l</t>
  </si>
  <si>
    <t>RAZEM POWIERZCHNIA 1 PIĘTRO DO SPRZĄTANIA</t>
  </si>
  <si>
    <t>k+C2:O7ondygn.</t>
  </si>
  <si>
    <t xml:space="preserve">SUMA </t>
  </si>
  <si>
    <t xml:space="preserve">TAK </t>
  </si>
  <si>
    <t>PRACOWNIA BADAŃ SPECJALISTYCZNYCH</t>
  </si>
  <si>
    <t>90/210</t>
  </si>
  <si>
    <t>MAGAZYN PRALNI</t>
  </si>
  <si>
    <t>LASTRYKO</t>
  </si>
  <si>
    <t>70/212; 70/212; 70/212</t>
  </si>
  <si>
    <t>POM. WYDAWANIA</t>
  </si>
  <si>
    <t>POMIESZCZENIE PORZĄDKOWE / WC</t>
  </si>
  <si>
    <t>PIELEGNIARKA ODDZIAŁOWA</t>
  </si>
  <si>
    <t>90/206</t>
  </si>
  <si>
    <t>70/204</t>
  </si>
  <si>
    <t>4.2. POMIESZCZENIA TECHNICZNE / NIE PODLEGAJĄ SPRZĄTANIU</t>
  </si>
  <si>
    <t xml:space="preserve">WYKŁADZINA PCV </t>
  </si>
  <si>
    <t xml:space="preserve">POM. SOCJALNE </t>
  </si>
  <si>
    <t>90/205, PCV</t>
  </si>
  <si>
    <t>tak</t>
  </si>
  <si>
    <t>90/205; 90/205 PCV</t>
  </si>
  <si>
    <t>70/205</t>
  </si>
  <si>
    <t>80/209</t>
  </si>
  <si>
    <t xml:space="preserve">POM.122- POM. PORZĄDKOWE </t>
  </si>
  <si>
    <t>2.2. POMIESZCZENIA CENTRUM DIALIZ / NIE PODLEGA SPRZĄTANIU</t>
  </si>
  <si>
    <t>3.2. POMIESZCZENIA PO BYŁEJ PORADNI CHIRURGICZNEJ/ MAGAZYNY NIE PODLEGAJA SPRZĄTANIU</t>
  </si>
  <si>
    <t>POK. 206a DZIAŁ ZP</t>
  </si>
  <si>
    <t>POK. 206B DZIAŁ ZP</t>
  </si>
  <si>
    <t>MAGAZYN – POK.207</t>
  </si>
  <si>
    <t>MAGAZYN DZ. OBSŁUGI</t>
  </si>
  <si>
    <t>90/198</t>
  </si>
  <si>
    <t>POKÓJ 203a - DZIAŁ OBSŁUGI</t>
  </si>
  <si>
    <t>POKÓJ 205b – DZIAŁ OBSŁUGI</t>
  </si>
  <si>
    <t>BUDYNEK SZPITALA - PARTER</t>
  </si>
  <si>
    <t>BUDYNEK SZPITALA - III PIĘTRO</t>
  </si>
  <si>
    <t>PAWILON "A'' - III PIETRO</t>
  </si>
  <si>
    <t>PAWILON "A'' - II PIETRO</t>
  </si>
  <si>
    <t>PAWILON "A'' - I PIETRO</t>
  </si>
  <si>
    <t>PAWILON "A'' - PARTER</t>
  </si>
  <si>
    <t>PAWILON "A'' - PIWNICE</t>
  </si>
  <si>
    <t>BUDYNEK SZPITALA - I PIĘTRO</t>
  </si>
  <si>
    <t>BUDYNEK SZPITALA - II PIĘTRO</t>
  </si>
  <si>
    <t>BUDYNEK SZPITALA - IV PIĘTRO</t>
  </si>
  <si>
    <t>3.0. KOMUNIKACJA OGÓLNA</t>
  </si>
  <si>
    <t>3.3. ODDZIAŁ DAWNY DZIECIĘCY / OBECNIE PORADNIE DLA KOBIET, CHIR. OGÓLNEJ, LECZENIA BÓLU, ONKOLOGICZNEJ ORAZ PRACOWNIA ENDOSKOPII</t>
  </si>
  <si>
    <t>1.7. POMIESZCZENIA PO BYŁEJ PORADNI K / NIE PODLEGA SPRZĄTANIU</t>
  </si>
  <si>
    <t>1.5. POMIESZCZENIA PO BYŁEJ PRACOWNI NDOSKOPII / NIE PODLEGA SPRZĄTANIU</t>
  </si>
  <si>
    <t>1.12. ODDZIAŁ CHORÓB WEWNĘTRZNYCH / CZĘŚĆ IZOLATORIUM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</si>
</sst>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d/mm/yyyy"/>
    <numFmt numFmtId="168" formatCode="0.000"/>
    <numFmt numFmtId="169" formatCode="0.0000"/>
    <numFmt numFmtId="170" formatCode="dd\.mm\.yyyy"/>
  </numFmts>
  <fonts count="62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u val="single"/>
      <sz val="11"/>
      <name val="Calibri"/>
      <family val="2"/>
    </font>
    <font>
      <u val="single"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8" fillId="29" borderId="0" applyNumberFormat="0" applyBorder="0" applyAlignment="0" applyProtection="0"/>
    <xf numFmtId="0" fontId="47" fillId="30" borderId="1" applyNumberFormat="0" applyAlignment="0" applyProtection="0"/>
    <xf numFmtId="0" fontId="48" fillId="31" borderId="2" applyNumberFormat="0" applyAlignment="0" applyProtection="0"/>
    <xf numFmtId="0" fontId="49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3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35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55" fillId="37" borderId="0" applyNumberFormat="0" applyBorder="0" applyAlignment="0" applyProtection="0"/>
    <xf numFmtId="0" fontId="4" fillId="36" borderId="8" applyNumberFormat="0" applyAlignment="0" applyProtection="0"/>
    <xf numFmtId="0" fontId="56" fillId="31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61" fillId="39" borderId="0" applyNumberFormat="0" applyBorder="0" applyAlignment="0" applyProtection="0"/>
  </cellStyleXfs>
  <cellXfs count="310">
    <xf numFmtId="0" fontId="0" fillId="0" borderId="0" xfId="0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12" fillId="40" borderId="11" xfId="0" applyFont="1" applyFill="1" applyBorder="1" applyAlignment="1">
      <alignment horizontal="center"/>
    </xf>
    <xf numFmtId="0" fontId="12" fillId="40" borderId="12" xfId="0" applyFont="1" applyFill="1" applyBorder="1" applyAlignment="1">
      <alignment/>
    </xf>
    <xf numFmtId="0" fontId="12" fillId="40" borderId="13" xfId="0" applyFont="1" applyFill="1" applyBorder="1" applyAlignment="1">
      <alignment horizontal="center"/>
    </xf>
    <xf numFmtId="0" fontId="12" fillId="40" borderId="14" xfId="0" applyFont="1" applyFill="1" applyBorder="1" applyAlignment="1">
      <alignment horizontal="center"/>
    </xf>
    <xf numFmtId="0" fontId="12" fillId="40" borderId="15" xfId="0" applyFont="1" applyFill="1" applyBorder="1" applyAlignment="1">
      <alignment horizontal="center"/>
    </xf>
    <xf numFmtId="0" fontId="12" fillId="40" borderId="16" xfId="0" applyFont="1" applyFill="1" applyBorder="1" applyAlignment="1">
      <alignment horizontal="center"/>
    </xf>
    <xf numFmtId="167" fontId="12" fillId="0" borderId="15" xfId="0" applyNumberFormat="1" applyFont="1" applyFill="1" applyBorder="1" applyAlignment="1">
      <alignment horizontal="left"/>
    </xf>
    <xf numFmtId="0" fontId="12" fillId="0" borderId="17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center"/>
    </xf>
    <xf numFmtId="166" fontId="12" fillId="0" borderId="17" xfId="0" applyNumberFormat="1" applyFont="1" applyFill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12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2" fontId="12" fillId="0" borderId="18" xfId="0" applyNumberFormat="1" applyFont="1" applyFill="1" applyBorder="1" applyAlignment="1">
      <alignment horizontal="center"/>
    </xf>
    <xf numFmtId="0" fontId="12" fillId="40" borderId="18" xfId="0" applyFont="1" applyFill="1" applyBorder="1" applyAlignment="1">
      <alignment/>
    </xf>
    <xf numFmtId="0" fontId="12" fillId="40" borderId="19" xfId="0" applyFont="1" applyFill="1" applyBorder="1" applyAlignment="1">
      <alignment horizontal="left"/>
    </xf>
    <xf numFmtId="0" fontId="12" fillId="40" borderId="19" xfId="0" applyFont="1" applyFill="1" applyBorder="1" applyAlignment="1">
      <alignment horizontal="center"/>
    </xf>
    <xf numFmtId="166" fontId="12" fillId="40" borderId="20" xfId="0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" fontId="12" fillId="40" borderId="1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2" fillId="0" borderId="19" xfId="0" applyFont="1" applyFill="1" applyBorder="1" applyAlignment="1">
      <alignment horizontal="left"/>
    </xf>
    <xf numFmtId="166" fontId="12" fillId="0" borderId="0" xfId="0" applyNumberFormat="1" applyFont="1" applyFill="1" applyBorder="1" applyAlignment="1">
      <alignment horizontal="right"/>
    </xf>
    <xf numFmtId="0" fontId="12" fillId="0" borderId="17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166" fontId="12" fillId="0" borderId="0" xfId="0" applyNumberFormat="1" applyFont="1" applyAlignment="1">
      <alignment/>
    </xf>
    <xf numFmtId="0" fontId="12" fillId="0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12" fillId="41" borderId="18" xfId="0" applyFont="1" applyFill="1" applyBorder="1" applyAlignment="1">
      <alignment/>
    </xf>
    <xf numFmtId="0" fontId="12" fillId="41" borderId="19" xfId="0" applyFont="1" applyFill="1" applyBorder="1" applyAlignment="1">
      <alignment horizontal="left"/>
    </xf>
    <xf numFmtId="166" fontId="12" fillId="40" borderId="21" xfId="0" applyNumberFormat="1" applyFont="1" applyFill="1" applyBorder="1" applyAlignment="1">
      <alignment horizontal="right"/>
    </xf>
    <xf numFmtId="167" fontId="12" fillId="0" borderId="22" xfId="0" applyNumberFormat="1" applyFont="1" applyFill="1" applyBorder="1" applyAlignment="1">
      <alignment horizontal="left"/>
    </xf>
    <xf numFmtId="167" fontId="12" fillId="0" borderId="17" xfId="0" applyNumberFormat="1" applyFont="1" applyFill="1" applyBorder="1" applyAlignment="1">
      <alignment horizontal="left"/>
    </xf>
    <xf numFmtId="0" fontId="12" fillId="40" borderId="14" xfId="0" applyFont="1" applyFill="1" applyBorder="1" applyAlignment="1">
      <alignment/>
    </xf>
    <xf numFmtId="166" fontId="12" fillId="0" borderId="15" xfId="0" applyNumberFormat="1" applyFont="1" applyFill="1" applyBorder="1" applyAlignment="1">
      <alignment horizontal="right"/>
    </xf>
    <xf numFmtId="2" fontId="12" fillId="0" borderId="15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left"/>
    </xf>
    <xf numFmtId="166" fontId="12" fillId="0" borderId="12" xfId="0" applyNumberFormat="1" applyFont="1" applyFill="1" applyBorder="1" applyAlignment="1">
      <alignment horizontal="right"/>
    </xf>
    <xf numFmtId="0" fontId="12" fillId="41" borderId="19" xfId="0" applyFont="1" applyFill="1" applyBorder="1" applyAlignment="1">
      <alignment/>
    </xf>
    <xf numFmtId="0" fontId="12" fillId="0" borderId="17" xfId="0" applyFont="1" applyFill="1" applyBorder="1" applyAlignment="1">
      <alignment horizontal="left" wrapText="1"/>
    </xf>
    <xf numFmtId="2" fontId="12" fillId="42" borderId="18" xfId="0" applyNumberFormat="1" applyFont="1" applyFill="1" applyBorder="1" applyAlignment="1">
      <alignment horizontal="left"/>
    </xf>
    <xf numFmtId="1" fontId="12" fillId="42" borderId="17" xfId="0" applyNumberFormat="1" applyFont="1" applyFill="1" applyBorder="1" applyAlignment="1">
      <alignment horizontal="center"/>
    </xf>
    <xf numFmtId="2" fontId="12" fillId="43" borderId="17" xfId="0" applyNumberFormat="1" applyFont="1" applyFill="1" applyBorder="1" applyAlignment="1">
      <alignment horizontal="center"/>
    </xf>
    <xf numFmtId="166" fontId="12" fillId="43" borderId="17" xfId="0" applyNumberFormat="1" applyFont="1" applyFill="1" applyBorder="1" applyAlignment="1">
      <alignment horizontal="right"/>
    </xf>
    <xf numFmtId="0" fontId="12" fillId="43" borderId="15" xfId="0" applyFont="1" applyFill="1" applyBorder="1" applyAlignment="1">
      <alignment horizontal="left"/>
    </xf>
    <xf numFmtId="0" fontId="12" fillId="43" borderId="17" xfId="0" applyFont="1" applyFill="1" applyBorder="1" applyAlignment="1">
      <alignment horizontal="left"/>
    </xf>
    <xf numFmtId="0" fontId="12" fillId="43" borderId="17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left"/>
    </xf>
    <xf numFmtId="0" fontId="12" fillId="0" borderId="20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12" fillId="0" borderId="15" xfId="0" applyFont="1" applyBorder="1" applyAlignment="1">
      <alignment horizontal="center"/>
    </xf>
    <xf numFmtId="167" fontId="12" fillId="43" borderId="15" xfId="0" applyNumberFormat="1" applyFont="1" applyFill="1" applyBorder="1" applyAlignment="1">
      <alignment horizontal="left"/>
    </xf>
    <xf numFmtId="167" fontId="12" fillId="43" borderId="17" xfId="0" applyNumberFormat="1" applyFont="1" applyFill="1" applyBorder="1" applyAlignment="1">
      <alignment horizontal="left"/>
    </xf>
    <xf numFmtId="0" fontId="12" fillId="43" borderId="20" xfId="0" applyFont="1" applyFill="1" applyBorder="1" applyAlignment="1">
      <alignment horizontal="left"/>
    </xf>
    <xf numFmtId="0" fontId="12" fillId="43" borderId="18" xfId="0" applyFont="1" applyFill="1" applyBorder="1" applyAlignment="1">
      <alignment horizontal="center"/>
    </xf>
    <xf numFmtId="166" fontId="12" fillId="43" borderId="15" xfId="0" applyNumberFormat="1" applyFont="1" applyFill="1" applyBorder="1" applyAlignment="1">
      <alignment horizontal="right"/>
    </xf>
    <xf numFmtId="0" fontId="12" fillId="0" borderId="22" xfId="0" applyFont="1" applyFill="1" applyBorder="1" applyAlignment="1">
      <alignment horizontal="center"/>
    </xf>
    <xf numFmtId="166" fontId="12" fillId="43" borderId="12" xfId="0" applyNumberFormat="1" applyFont="1" applyFill="1" applyBorder="1" applyAlignment="1">
      <alignment horizontal="right"/>
    </xf>
    <xf numFmtId="0" fontId="12" fillId="0" borderId="21" xfId="0" applyFont="1" applyFill="1" applyBorder="1" applyAlignment="1">
      <alignment horizontal="center"/>
    </xf>
    <xf numFmtId="166" fontId="12" fillId="43" borderId="15" xfId="0" applyNumberFormat="1" applyFont="1" applyFill="1" applyBorder="1" applyAlignment="1">
      <alignment/>
    </xf>
    <xf numFmtId="0" fontId="12" fillId="43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wrapText="1"/>
    </xf>
    <xf numFmtId="166" fontId="12" fillId="43" borderId="17" xfId="0" applyNumberFormat="1" applyFont="1" applyFill="1" applyBorder="1" applyAlignment="1">
      <alignment/>
    </xf>
    <xf numFmtId="0" fontId="12" fillId="43" borderId="17" xfId="0" applyFont="1" applyFill="1" applyBorder="1" applyAlignment="1">
      <alignment horizontal="center" wrapText="1"/>
    </xf>
    <xf numFmtId="0" fontId="15" fillId="0" borderId="17" xfId="0" applyFont="1" applyBorder="1" applyAlignment="1">
      <alignment horizontal="center"/>
    </xf>
    <xf numFmtId="1" fontId="15" fillId="42" borderId="17" xfId="0" applyNumberFormat="1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0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center" wrapText="1"/>
    </xf>
    <xf numFmtId="0" fontId="12" fillId="43" borderId="17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2" fontId="12" fillId="0" borderId="20" xfId="0" applyNumberFormat="1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40" borderId="18" xfId="0" applyFont="1" applyFill="1" applyBorder="1" applyAlignment="1">
      <alignment horizontal="left"/>
    </xf>
    <xf numFmtId="2" fontId="12" fillId="0" borderId="12" xfId="0" applyNumberFormat="1" applyFont="1" applyFill="1" applyBorder="1" applyAlignment="1">
      <alignment horizontal="center"/>
    </xf>
    <xf numFmtId="166" fontId="12" fillId="0" borderId="11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2" fillId="0" borderId="17" xfId="0" applyFont="1" applyFill="1" applyBorder="1" applyAlignment="1">
      <alignment/>
    </xf>
    <xf numFmtId="166" fontId="12" fillId="0" borderId="17" xfId="0" applyNumberFormat="1" applyFont="1" applyFill="1" applyBorder="1" applyAlignment="1">
      <alignment/>
    </xf>
    <xf numFmtId="166" fontId="12" fillId="43" borderId="17" xfId="0" applyNumberFormat="1" applyFont="1" applyFill="1" applyBorder="1" applyAlignment="1">
      <alignment/>
    </xf>
    <xf numFmtId="0" fontId="12" fillId="0" borderId="17" xfId="0" applyFont="1" applyFill="1" applyBorder="1" applyAlignment="1">
      <alignment wrapText="1"/>
    </xf>
    <xf numFmtId="0" fontId="12" fillId="0" borderId="12" xfId="0" applyFont="1" applyFill="1" applyBorder="1" applyAlignment="1">
      <alignment/>
    </xf>
    <xf numFmtId="166" fontId="12" fillId="0" borderId="11" xfId="0" applyNumberFormat="1" applyFont="1" applyFill="1" applyBorder="1" applyAlignment="1">
      <alignment/>
    </xf>
    <xf numFmtId="166" fontId="12" fillId="0" borderId="25" xfId="0" applyNumberFormat="1" applyFont="1" applyFill="1" applyBorder="1" applyAlignment="1">
      <alignment/>
    </xf>
    <xf numFmtId="166" fontId="12" fillId="0" borderId="0" xfId="0" applyNumberFormat="1" applyFont="1" applyFill="1" applyAlignment="1">
      <alignment/>
    </xf>
    <xf numFmtId="166" fontId="12" fillId="41" borderId="20" xfId="0" applyNumberFormat="1" applyFont="1" applyFill="1" applyBorder="1" applyAlignment="1">
      <alignment horizontal="right"/>
    </xf>
    <xf numFmtId="2" fontId="12" fillId="40" borderId="18" xfId="0" applyNumberFormat="1" applyFont="1" applyFill="1" applyBorder="1" applyAlignment="1">
      <alignment horizontal="left"/>
    </xf>
    <xf numFmtId="0" fontId="12" fillId="0" borderId="16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2" fillId="42" borderId="16" xfId="0" applyFont="1" applyFill="1" applyBorder="1" applyAlignment="1">
      <alignment horizontal="center"/>
    </xf>
    <xf numFmtId="0" fontId="12" fillId="42" borderId="14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left" wrapText="1"/>
    </xf>
    <xf numFmtId="0" fontId="12" fillId="41" borderId="16" xfId="0" applyFont="1" applyFill="1" applyBorder="1" applyAlignment="1">
      <alignment horizontal="center"/>
    </xf>
    <xf numFmtId="0" fontId="12" fillId="41" borderId="14" xfId="0" applyFont="1" applyFill="1" applyBorder="1" applyAlignment="1">
      <alignment horizontal="center"/>
    </xf>
    <xf numFmtId="0" fontId="12" fillId="40" borderId="26" xfId="0" applyFont="1" applyFill="1" applyBorder="1" applyAlignment="1">
      <alignment horizontal="center"/>
    </xf>
    <xf numFmtId="0" fontId="12" fillId="41" borderId="13" xfId="0" applyFont="1" applyFill="1" applyBorder="1" applyAlignment="1">
      <alignment horizontal="center"/>
    </xf>
    <xf numFmtId="167" fontId="12" fillId="0" borderId="17" xfId="0" applyNumberFormat="1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166" fontId="12" fillId="0" borderId="17" xfId="0" applyNumberFormat="1" applyFont="1" applyBorder="1" applyAlignment="1">
      <alignment horizontal="right"/>
    </xf>
    <xf numFmtId="166" fontId="12" fillId="43" borderId="18" xfId="0" applyNumberFormat="1" applyFont="1" applyFill="1" applyBorder="1" applyAlignment="1">
      <alignment horizontal="right"/>
    </xf>
    <xf numFmtId="167" fontId="12" fillId="0" borderId="15" xfId="0" applyNumberFormat="1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166" fontId="12" fillId="0" borderId="15" xfId="0" applyNumberFormat="1" applyFont="1" applyBorder="1" applyAlignment="1">
      <alignment horizontal="right"/>
    </xf>
    <xf numFmtId="0" fontId="12" fillId="0" borderId="27" xfId="0" applyFont="1" applyFill="1" applyBorder="1" applyAlignment="1">
      <alignment horizontal="center"/>
    </xf>
    <xf numFmtId="1" fontId="12" fillId="42" borderId="27" xfId="0" applyNumberFormat="1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5" fillId="0" borderId="27" xfId="0" applyFont="1" applyBorder="1" applyAlignment="1">
      <alignment horizontal="center"/>
    </xf>
    <xf numFmtId="2" fontId="17" fillId="0" borderId="17" xfId="0" applyNumberFormat="1" applyFont="1" applyBorder="1" applyAlignment="1">
      <alignment horizontal="center"/>
    </xf>
    <xf numFmtId="0" fontId="17" fillId="0" borderId="17" xfId="0" applyFont="1" applyBorder="1" applyAlignment="1">
      <alignment horizontal="left"/>
    </xf>
    <xf numFmtId="0" fontId="17" fillId="0" borderId="17" xfId="0" applyFont="1" applyBorder="1" applyAlignment="1">
      <alignment horizontal="center"/>
    </xf>
    <xf numFmtId="166" fontId="17" fillId="43" borderId="17" xfId="0" applyNumberFormat="1" applyFont="1" applyFill="1" applyBorder="1" applyAlignment="1">
      <alignment horizontal="right"/>
    </xf>
    <xf numFmtId="1" fontId="12" fillId="42" borderId="15" xfId="0" applyNumberFormat="1" applyFont="1" applyFill="1" applyBorder="1" applyAlignment="1">
      <alignment horizontal="center"/>
    </xf>
    <xf numFmtId="2" fontId="12" fillId="42" borderId="18" xfId="0" applyNumberFormat="1" applyFont="1" applyFill="1" applyBorder="1" applyAlignment="1">
      <alignment horizontal="center" wrapText="1"/>
    </xf>
    <xf numFmtId="1" fontId="12" fillId="42" borderId="18" xfId="0" applyNumberFormat="1" applyFont="1" applyFill="1" applyBorder="1" applyAlignment="1">
      <alignment horizontal="center"/>
    </xf>
    <xf numFmtId="167" fontId="12" fillId="0" borderId="27" xfId="0" applyNumberFormat="1" applyFont="1" applyFill="1" applyBorder="1" applyAlignment="1">
      <alignment horizontal="left"/>
    </xf>
    <xf numFmtId="1" fontId="12" fillId="42" borderId="14" xfId="0" applyNumberFormat="1" applyFont="1" applyFill="1" applyBorder="1" applyAlignment="1">
      <alignment horizontal="center"/>
    </xf>
    <xf numFmtId="0" fontId="12" fillId="43" borderId="27" xfId="0" applyFont="1" applyFill="1" applyBorder="1" applyAlignment="1">
      <alignment horizontal="center"/>
    </xf>
    <xf numFmtId="0" fontId="12" fillId="0" borderId="27" xfId="0" applyFont="1" applyBorder="1" applyAlignment="1">
      <alignment horizontal="center"/>
    </xf>
    <xf numFmtId="2" fontId="12" fillId="42" borderId="18" xfId="0" applyNumberFormat="1" applyFont="1" applyFill="1" applyBorder="1" applyAlignment="1">
      <alignment horizontal="center"/>
    </xf>
    <xf numFmtId="166" fontId="12" fillId="0" borderId="18" xfId="0" applyNumberFormat="1" applyFont="1" applyFill="1" applyBorder="1" applyAlignment="1">
      <alignment/>
    </xf>
    <xf numFmtId="0" fontId="12" fillId="0" borderId="15" xfId="0" applyFont="1" applyFill="1" applyBorder="1" applyAlignment="1">
      <alignment/>
    </xf>
    <xf numFmtId="2" fontId="12" fillId="0" borderId="27" xfId="0" applyNumberFormat="1" applyFont="1" applyFill="1" applyBorder="1" applyAlignment="1">
      <alignment horizontal="center"/>
    </xf>
    <xf numFmtId="0" fontId="12" fillId="0" borderId="27" xfId="0" applyFont="1" applyFill="1" applyBorder="1" applyAlignment="1">
      <alignment/>
    </xf>
    <xf numFmtId="1" fontId="12" fillId="42" borderId="18" xfId="0" applyNumberFormat="1" applyFont="1" applyFill="1" applyBorder="1" applyAlignment="1">
      <alignment horizontal="left"/>
    </xf>
    <xf numFmtId="0" fontId="12" fillId="0" borderId="28" xfId="0" applyFont="1" applyBorder="1" applyAlignment="1">
      <alignment horizontal="center"/>
    </xf>
    <xf numFmtId="0" fontId="12" fillId="0" borderId="29" xfId="0" applyFont="1" applyFill="1" applyBorder="1" applyAlignment="1">
      <alignment horizontal="left"/>
    </xf>
    <xf numFmtId="0" fontId="12" fillId="0" borderId="30" xfId="0" applyFont="1" applyFill="1" applyBorder="1" applyAlignment="1">
      <alignment horizontal="center"/>
    </xf>
    <xf numFmtId="0" fontId="12" fillId="42" borderId="13" xfId="0" applyFont="1" applyFill="1" applyBorder="1" applyAlignment="1">
      <alignment horizontal="center"/>
    </xf>
    <xf numFmtId="166" fontId="12" fillId="0" borderId="31" xfId="0" applyNumberFormat="1" applyFont="1" applyFill="1" applyBorder="1" applyAlignment="1">
      <alignment horizontal="right"/>
    </xf>
    <xf numFmtId="166" fontId="12" fillId="0" borderId="14" xfId="0" applyNumberFormat="1" applyFont="1" applyFill="1" applyBorder="1" applyAlignment="1">
      <alignment horizontal="right"/>
    </xf>
    <xf numFmtId="0" fontId="12" fillId="0" borderId="29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left"/>
    </xf>
    <xf numFmtId="1" fontId="12" fillId="40" borderId="18" xfId="0" applyNumberFormat="1" applyFont="1" applyFill="1" applyBorder="1" applyAlignment="1">
      <alignment horizontal="center"/>
    </xf>
    <xf numFmtId="2" fontId="12" fillId="42" borderId="18" xfId="0" applyNumberFormat="1" applyFont="1" applyFill="1" applyBorder="1" applyAlignment="1">
      <alignment horizontal="center"/>
    </xf>
    <xf numFmtId="1" fontId="12" fillId="42" borderId="18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44" borderId="0" xfId="0" applyFill="1" applyAlignment="1">
      <alignment/>
    </xf>
    <xf numFmtId="0" fontId="0" fillId="0" borderId="32" xfId="0" applyBorder="1" applyAlignment="1">
      <alignment/>
    </xf>
    <xf numFmtId="0" fontId="12" fillId="44" borderId="27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left"/>
    </xf>
    <xf numFmtId="167" fontId="12" fillId="0" borderId="15" xfId="0" applyNumberFormat="1" applyFont="1" applyFill="1" applyBorder="1" applyAlignment="1">
      <alignment horizontal="left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40" fillId="40" borderId="11" xfId="0" applyFont="1" applyFill="1" applyBorder="1" applyAlignment="1">
      <alignment horizontal="center"/>
    </xf>
    <xf numFmtId="0" fontId="40" fillId="40" borderId="12" xfId="0" applyFont="1" applyFill="1" applyBorder="1" applyAlignment="1">
      <alignment horizontal="center"/>
    </xf>
    <xf numFmtId="0" fontId="40" fillId="40" borderId="13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wrapText="1"/>
    </xf>
    <xf numFmtId="0" fontId="40" fillId="40" borderId="14" xfId="0" applyFont="1" applyFill="1" applyBorder="1" applyAlignment="1">
      <alignment horizontal="center"/>
    </xf>
    <xf numFmtId="0" fontId="40" fillId="40" borderId="15" xfId="0" applyFont="1" applyFill="1" applyBorder="1" applyAlignment="1">
      <alignment horizontal="center"/>
    </xf>
    <xf numFmtId="0" fontId="40" fillId="40" borderId="16" xfId="0" applyFont="1" applyFill="1" applyBorder="1" applyAlignment="1">
      <alignment horizontal="center"/>
    </xf>
    <xf numFmtId="167" fontId="40" fillId="0" borderId="15" xfId="0" applyNumberFormat="1" applyFont="1" applyFill="1" applyBorder="1" applyAlignment="1">
      <alignment horizontal="center"/>
    </xf>
    <xf numFmtId="0" fontId="40" fillId="0" borderId="17" xfId="0" applyFont="1" applyFill="1" applyBorder="1" applyAlignment="1">
      <alignment horizontal="center"/>
    </xf>
    <xf numFmtId="166" fontId="40" fillId="0" borderId="17" xfId="0" applyNumberFormat="1" applyFont="1" applyFill="1" applyBorder="1" applyAlignment="1">
      <alignment horizontal="center"/>
    </xf>
    <xf numFmtId="2" fontId="40" fillId="0" borderId="17" xfId="0" applyNumberFormat="1" applyFont="1" applyFill="1" applyBorder="1" applyAlignment="1">
      <alignment horizontal="center"/>
    </xf>
    <xf numFmtId="0" fontId="40" fillId="0" borderId="15" xfId="0" applyFont="1" applyFill="1" applyBorder="1" applyAlignment="1">
      <alignment horizontal="center"/>
    </xf>
    <xf numFmtId="0" fontId="40" fillId="0" borderId="18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0" borderId="12" xfId="0" applyFont="1" applyBorder="1" applyAlignment="1">
      <alignment horizontal="center"/>
    </xf>
    <xf numFmtId="166" fontId="40" fillId="0" borderId="20" xfId="0" applyNumberFormat="1" applyFont="1" applyFill="1" applyBorder="1" applyAlignment="1">
      <alignment horizontal="center"/>
    </xf>
    <xf numFmtId="2" fontId="40" fillId="0" borderId="18" xfId="0" applyNumberFormat="1" applyFont="1" applyFill="1" applyBorder="1" applyAlignment="1">
      <alignment horizontal="center"/>
    </xf>
    <xf numFmtId="0" fontId="40" fillId="40" borderId="18" xfId="0" applyFont="1" applyFill="1" applyBorder="1" applyAlignment="1">
      <alignment horizontal="center"/>
    </xf>
    <xf numFmtId="0" fontId="40" fillId="40" borderId="19" xfId="0" applyFont="1" applyFill="1" applyBorder="1" applyAlignment="1">
      <alignment horizontal="center"/>
    </xf>
    <xf numFmtId="166" fontId="40" fillId="40" borderId="20" xfId="0" applyNumberFormat="1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2" fontId="40" fillId="40" borderId="14" xfId="0" applyNumberFormat="1" applyFont="1" applyFill="1" applyBorder="1" applyAlignment="1">
      <alignment horizontal="center"/>
    </xf>
    <xf numFmtId="1" fontId="40" fillId="40" borderId="27" xfId="0" applyNumberFormat="1" applyFont="1" applyFill="1" applyBorder="1" applyAlignment="1">
      <alignment horizontal="center"/>
    </xf>
    <xf numFmtId="1" fontId="40" fillId="40" borderId="21" xfId="0" applyNumberFormat="1" applyFont="1" applyFill="1" applyBorder="1" applyAlignment="1">
      <alignment horizontal="center"/>
    </xf>
    <xf numFmtId="1" fontId="40" fillId="0" borderId="0" xfId="0" applyNumberFormat="1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2" fontId="40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40" fillId="0" borderId="19" xfId="0" applyFont="1" applyFill="1" applyBorder="1" applyAlignment="1">
      <alignment horizontal="center"/>
    </xf>
    <xf numFmtId="166" fontId="40" fillId="0" borderId="0" xfId="0" applyNumberFormat="1" applyFont="1" applyFill="1" applyBorder="1" applyAlignment="1">
      <alignment horizontal="center"/>
    </xf>
    <xf numFmtId="2" fontId="40" fillId="40" borderId="27" xfId="0" applyNumberFormat="1" applyFont="1" applyFill="1" applyBorder="1" applyAlignment="1">
      <alignment horizontal="center"/>
    </xf>
    <xf numFmtId="0" fontId="40" fillId="44" borderId="28" xfId="0" applyFont="1" applyFill="1" applyBorder="1" applyAlignment="1">
      <alignment horizontal="center"/>
    </xf>
    <xf numFmtId="0" fontId="40" fillId="44" borderId="33" xfId="0" applyFont="1" applyFill="1" applyBorder="1" applyAlignment="1">
      <alignment horizontal="center"/>
    </xf>
    <xf numFmtId="166" fontId="40" fillId="0" borderId="0" xfId="0" applyNumberFormat="1" applyFont="1" applyAlignment="1">
      <alignment horizontal="center"/>
    </xf>
    <xf numFmtId="0" fontId="40" fillId="0" borderId="0" xfId="0" applyFont="1" applyBorder="1" applyAlignment="1">
      <alignment horizontal="center"/>
    </xf>
    <xf numFmtId="166" fontId="40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166" fontId="40" fillId="0" borderId="19" xfId="0" applyNumberFormat="1" applyFont="1" applyFill="1" applyBorder="1" applyAlignment="1">
      <alignment horizontal="center"/>
    </xf>
    <xf numFmtId="0" fontId="40" fillId="41" borderId="18" xfId="0" applyFont="1" applyFill="1" applyBorder="1" applyAlignment="1">
      <alignment horizontal="center"/>
    </xf>
    <xf numFmtId="0" fontId="40" fillId="41" borderId="19" xfId="0" applyFont="1" applyFill="1" applyBorder="1" applyAlignment="1">
      <alignment horizontal="center"/>
    </xf>
    <xf numFmtId="166" fontId="40" fillId="41" borderId="17" xfId="0" applyNumberFormat="1" applyFont="1" applyFill="1" applyBorder="1" applyAlignment="1">
      <alignment horizontal="center"/>
    </xf>
    <xf numFmtId="167" fontId="40" fillId="0" borderId="14" xfId="0" applyNumberFormat="1" applyFont="1" applyFill="1" applyBorder="1" applyAlignment="1">
      <alignment horizontal="center"/>
    </xf>
    <xf numFmtId="166" fontId="40" fillId="40" borderId="21" xfId="0" applyNumberFormat="1" applyFont="1" applyFill="1" applyBorder="1" applyAlignment="1">
      <alignment horizontal="center"/>
    </xf>
    <xf numFmtId="0" fontId="40" fillId="40" borderId="0" xfId="0" applyFont="1" applyFill="1" applyBorder="1" applyAlignment="1">
      <alignment horizontal="center"/>
    </xf>
    <xf numFmtId="0" fontId="40" fillId="40" borderId="34" xfId="0" applyFont="1" applyFill="1" applyBorder="1" applyAlignment="1">
      <alignment horizontal="center"/>
    </xf>
    <xf numFmtId="0" fontId="40" fillId="0" borderId="27" xfId="0" applyFont="1" applyFill="1" applyBorder="1" applyAlignment="1">
      <alignment horizontal="center"/>
    </xf>
    <xf numFmtId="0" fontId="40" fillId="0" borderId="20" xfId="0" applyFont="1" applyFill="1" applyBorder="1" applyAlignment="1">
      <alignment horizontal="center"/>
    </xf>
    <xf numFmtId="2" fontId="40" fillId="0" borderId="0" xfId="0" applyNumberFormat="1" applyFont="1" applyFill="1" applyBorder="1" applyAlignment="1">
      <alignment horizontal="center" vertical="center"/>
    </xf>
    <xf numFmtId="2" fontId="40" fillId="40" borderId="35" xfId="0" applyNumberFormat="1" applyFont="1" applyFill="1" applyBorder="1" applyAlignment="1">
      <alignment horizontal="center"/>
    </xf>
    <xf numFmtId="1" fontId="40" fillId="40" borderId="35" xfId="0" applyNumberFormat="1" applyFont="1" applyFill="1" applyBorder="1" applyAlignment="1">
      <alignment horizontal="center"/>
    </xf>
    <xf numFmtId="167" fontId="40" fillId="0" borderId="22" xfId="0" applyNumberFormat="1" applyFont="1" applyFill="1" applyBorder="1" applyAlignment="1">
      <alignment horizontal="center"/>
    </xf>
    <xf numFmtId="167" fontId="40" fillId="0" borderId="17" xfId="0" applyNumberFormat="1" applyFont="1" applyFill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1" fillId="41" borderId="20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1" fontId="41" fillId="44" borderId="27" xfId="0" applyNumberFormat="1" applyFont="1" applyFill="1" applyBorder="1" applyAlignment="1">
      <alignment horizontal="center"/>
    </xf>
    <xf numFmtId="0" fontId="40" fillId="0" borderId="0" xfId="0" applyFont="1" applyAlignment="1">
      <alignment/>
    </xf>
    <xf numFmtId="0" fontId="41" fillId="45" borderId="27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18" fillId="40" borderId="18" xfId="0" applyFont="1" applyFill="1" applyBorder="1" applyAlignment="1">
      <alignment/>
    </xf>
    <xf numFmtId="0" fontId="18" fillId="40" borderId="19" xfId="0" applyFont="1" applyFill="1" applyBorder="1" applyAlignment="1">
      <alignment horizontal="left"/>
    </xf>
    <xf numFmtId="0" fontId="18" fillId="40" borderId="19" xfId="0" applyFont="1" applyFill="1" applyBorder="1" applyAlignment="1">
      <alignment/>
    </xf>
    <xf numFmtId="166" fontId="18" fillId="40" borderId="20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1" fontId="18" fillId="45" borderId="27" xfId="0" applyNumberFormat="1" applyFont="1" applyFill="1" applyBorder="1" applyAlignment="1">
      <alignment/>
    </xf>
    <xf numFmtId="0" fontId="18" fillId="45" borderId="27" xfId="0" applyFont="1" applyFill="1" applyBorder="1" applyAlignment="1">
      <alignment/>
    </xf>
    <xf numFmtId="1" fontId="18" fillId="45" borderId="27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44" borderId="27" xfId="0" applyFont="1" applyFill="1" applyBorder="1" applyAlignment="1">
      <alignment horizontal="center"/>
    </xf>
    <xf numFmtId="0" fontId="12" fillId="44" borderId="27" xfId="0" applyFont="1" applyFill="1" applyBorder="1" applyAlignment="1">
      <alignment/>
    </xf>
    <xf numFmtId="0" fontId="12" fillId="0" borderId="27" xfId="0" applyFont="1" applyBorder="1" applyAlignment="1">
      <alignment/>
    </xf>
    <xf numFmtId="0" fontId="12" fillId="40" borderId="18" xfId="0" applyFont="1" applyFill="1" applyBorder="1" applyAlignment="1">
      <alignment horizontal="left"/>
    </xf>
    <xf numFmtId="166" fontId="12" fillId="46" borderId="27" xfId="0" applyNumberFormat="1" applyFont="1" applyFill="1" applyBorder="1" applyAlignment="1">
      <alignment horizontal="right"/>
    </xf>
    <xf numFmtId="0" fontId="13" fillId="0" borderId="27" xfId="0" applyFont="1" applyBorder="1" applyAlignment="1">
      <alignment horizontal="center" vertical="center"/>
    </xf>
    <xf numFmtId="2" fontId="12" fillId="46" borderId="27" xfId="0" applyNumberFormat="1" applyFont="1" applyFill="1" applyBorder="1" applyAlignment="1">
      <alignment horizontal="center" vertical="center"/>
    </xf>
    <xf numFmtId="0" fontId="40" fillId="40" borderId="12" xfId="0" applyFont="1" applyFill="1" applyBorder="1" applyAlignment="1">
      <alignment horizontal="center" wrapText="1"/>
    </xf>
    <xf numFmtId="0" fontId="40" fillId="40" borderId="15" xfId="0" applyFont="1" applyFill="1" applyBorder="1" applyAlignment="1">
      <alignment horizontal="center" wrapText="1"/>
    </xf>
    <xf numFmtId="0" fontId="38" fillId="0" borderId="25" xfId="0" applyFont="1" applyBorder="1" applyAlignment="1">
      <alignment horizontal="center" vertical="center"/>
    </xf>
    <xf numFmtId="0" fontId="40" fillId="40" borderId="17" xfId="0" applyFont="1" applyFill="1" applyBorder="1" applyAlignment="1">
      <alignment horizontal="center"/>
    </xf>
    <xf numFmtId="166" fontId="40" fillId="40" borderId="12" xfId="0" applyNumberFormat="1" applyFont="1" applyFill="1" applyBorder="1" applyAlignment="1">
      <alignment horizontal="center"/>
    </xf>
    <xf numFmtId="166" fontId="40" fillId="40" borderId="15" xfId="0" applyNumberFormat="1" applyFont="1" applyFill="1" applyBorder="1" applyAlignment="1">
      <alignment horizontal="center"/>
    </xf>
    <xf numFmtId="0" fontId="40" fillId="40" borderId="12" xfId="0" applyFont="1" applyFill="1" applyBorder="1" applyAlignment="1">
      <alignment horizontal="center"/>
    </xf>
    <xf numFmtId="0" fontId="40" fillId="40" borderId="15" xfId="0" applyFont="1" applyFill="1" applyBorder="1" applyAlignment="1">
      <alignment horizontal="center"/>
    </xf>
    <xf numFmtId="0" fontId="40" fillId="40" borderId="17" xfId="0" applyFont="1" applyFill="1" applyBorder="1" applyAlignment="1">
      <alignment horizontal="center" wrapText="1"/>
    </xf>
    <xf numFmtId="0" fontId="38" fillId="0" borderId="36" xfId="0" applyFont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0" fontId="40" fillId="40" borderId="27" xfId="0" applyFont="1" applyFill="1" applyBorder="1" applyAlignment="1">
      <alignment horizontal="center" wrapText="1"/>
    </xf>
    <xf numFmtId="0" fontId="40" fillId="40" borderId="11" xfId="0" applyFont="1" applyFill="1" applyBorder="1" applyAlignment="1">
      <alignment horizontal="center" wrapText="1"/>
    </xf>
    <xf numFmtId="0" fontId="40" fillId="40" borderId="14" xfId="0" applyFont="1" applyFill="1" applyBorder="1" applyAlignment="1">
      <alignment horizontal="center" wrapText="1"/>
    </xf>
    <xf numFmtId="0" fontId="40" fillId="40" borderId="22" xfId="0" applyFont="1" applyFill="1" applyBorder="1" applyAlignment="1">
      <alignment horizontal="center" wrapText="1"/>
    </xf>
    <xf numFmtId="0" fontId="40" fillId="40" borderId="22" xfId="0" applyFont="1" applyFill="1" applyBorder="1" applyAlignment="1">
      <alignment horizontal="center"/>
    </xf>
    <xf numFmtId="0" fontId="40" fillId="40" borderId="37" xfId="0" applyFont="1" applyFill="1" applyBorder="1" applyAlignment="1">
      <alignment horizontal="center" wrapText="1"/>
    </xf>
    <xf numFmtId="0" fontId="43" fillId="0" borderId="38" xfId="0" applyFont="1" applyBorder="1" applyAlignment="1">
      <alignment horizontal="center"/>
    </xf>
    <xf numFmtId="0" fontId="44" fillId="0" borderId="38" xfId="0" applyFont="1" applyBorder="1" applyAlignment="1">
      <alignment horizontal="center"/>
    </xf>
    <xf numFmtId="0" fontId="12" fillId="46" borderId="31" xfId="0" applyFont="1" applyFill="1" applyBorder="1" applyAlignment="1">
      <alignment horizontal="left" vertical="center"/>
    </xf>
    <xf numFmtId="0" fontId="13" fillId="46" borderId="39" xfId="0" applyFont="1" applyFill="1" applyBorder="1" applyAlignment="1">
      <alignment horizontal="left" vertical="center"/>
    </xf>
    <xf numFmtId="0" fontId="13" fillId="46" borderId="29" xfId="0" applyFont="1" applyFill="1" applyBorder="1" applyAlignment="1">
      <alignment horizontal="left" vertical="center"/>
    </xf>
    <xf numFmtId="0" fontId="13" fillId="0" borderId="25" xfId="0" applyFont="1" applyBorder="1" applyAlignment="1">
      <alignment horizontal="center" vertical="center"/>
    </xf>
    <xf numFmtId="0" fontId="12" fillId="40" borderId="17" xfId="0" applyFont="1" applyFill="1" applyBorder="1" applyAlignment="1">
      <alignment horizontal="center"/>
    </xf>
    <xf numFmtId="166" fontId="12" fillId="40" borderId="17" xfId="0" applyNumberFormat="1" applyFont="1" applyFill="1" applyBorder="1" applyAlignment="1">
      <alignment horizontal="center"/>
    </xf>
    <xf numFmtId="0" fontId="12" fillId="40" borderId="17" xfId="0" applyFont="1" applyFill="1" applyBorder="1" applyAlignment="1">
      <alignment horizontal="center" wrapText="1"/>
    </xf>
    <xf numFmtId="0" fontId="12" fillId="40" borderId="12" xfId="0" applyFont="1" applyFill="1" applyBorder="1" applyAlignment="1">
      <alignment horizontal="center" wrapText="1"/>
    </xf>
    <xf numFmtId="0" fontId="12" fillId="40" borderId="15" xfId="0" applyFont="1" applyFill="1" applyBorder="1" applyAlignment="1">
      <alignment horizontal="center" wrapText="1"/>
    </xf>
    <xf numFmtId="0" fontId="13" fillId="0" borderId="36" xfId="0" applyFont="1" applyBorder="1" applyAlignment="1">
      <alignment horizontal="center" vertical="center"/>
    </xf>
    <xf numFmtId="0" fontId="12" fillId="40" borderId="15" xfId="0" applyFont="1" applyFill="1" applyBorder="1" applyAlignment="1">
      <alignment horizontal="center" wrapText="1"/>
    </xf>
    <xf numFmtId="0" fontId="12" fillId="40" borderId="12" xfId="0" applyFont="1" applyFill="1" applyBorder="1" applyAlignment="1">
      <alignment horizontal="center"/>
    </xf>
    <xf numFmtId="0" fontId="12" fillId="40" borderId="15" xfId="0" applyFont="1" applyFill="1" applyBorder="1" applyAlignment="1">
      <alignment horizontal="center"/>
    </xf>
    <xf numFmtId="0" fontId="13" fillId="0" borderId="36" xfId="0" applyFont="1" applyBorder="1" applyAlignment="1">
      <alignment horizontal="center" vertical="center"/>
    </xf>
    <xf numFmtId="166" fontId="12" fillId="40" borderId="12" xfId="0" applyNumberFormat="1" applyFont="1" applyFill="1" applyBorder="1" applyAlignment="1">
      <alignment horizontal="center"/>
    </xf>
    <xf numFmtId="166" fontId="12" fillId="40" borderId="15" xfId="0" applyNumberFormat="1" applyFont="1" applyFill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40" borderId="12" xfId="0" applyFont="1" applyFill="1" applyBorder="1" applyAlignment="1">
      <alignment horizontal="center" wrapText="1"/>
    </xf>
    <xf numFmtId="0" fontId="12" fillId="40" borderId="27" xfId="0" applyFont="1" applyFill="1" applyBorder="1" applyAlignment="1">
      <alignment horizontal="center" wrapText="1"/>
    </xf>
    <xf numFmtId="0" fontId="12" fillId="40" borderId="18" xfId="0" applyFont="1" applyFill="1" applyBorder="1" applyAlignment="1">
      <alignment horizontal="center" wrapText="1"/>
    </xf>
    <xf numFmtId="0" fontId="14" fillId="0" borderId="25" xfId="0" applyFont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2" fillId="46" borderId="27" xfId="0" applyFont="1" applyFill="1" applyBorder="1" applyAlignment="1">
      <alignment horizontal="left"/>
    </xf>
    <xf numFmtId="0" fontId="12" fillId="46" borderId="27" xfId="0" applyFont="1" applyFill="1" applyBorder="1" applyAlignment="1">
      <alignment horizontal="left"/>
    </xf>
    <xf numFmtId="0" fontId="20" fillId="0" borderId="38" xfId="0" applyFont="1" applyBorder="1" applyAlignment="1">
      <alignment horizontal="center"/>
    </xf>
    <xf numFmtId="0" fontId="16" fillId="0" borderId="25" xfId="0" applyFont="1" applyBorder="1" applyAlignment="1">
      <alignment horizontal="left" vertical="center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" xfId="61"/>
    <cellStyle name="Neutralny" xfId="62"/>
    <cellStyle name="Note" xfId="63"/>
    <cellStyle name="Obliczenia" xfId="64"/>
    <cellStyle name="Percent" xfId="65"/>
    <cellStyle name="Status" xfId="66"/>
    <cellStyle name="Suma" xfId="67"/>
    <cellStyle name="Tekst objaśnienia" xfId="68"/>
    <cellStyle name="Tekst ostrzeżenia" xfId="69"/>
    <cellStyle name="Text" xfId="70"/>
    <cellStyle name="Tytuł" xfId="71"/>
    <cellStyle name="Uwaga" xfId="72"/>
    <cellStyle name="Currency" xfId="73"/>
    <cellStyle name="Currency [0]" xfId="74"/>
    <cellStyle name="Warning" xfId="75"/>
    <cellStyle name="Zły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0"/>
  <sheetViews>
    <sheetView zoomScale="110" zoomScaleNormal="110" zoomScalePageLayoutView="0" workbookViewId="0" topLeftCell="G186">
      <selection activeCell="A155" sqref="A154:U159"/>
    </sheetView>
  </sheetViews>
  <sheetFormatPr defaultColWidth="8.7109375" defaultRowHeight="12.75"/>
  <cols>
    <col min="1" max="1" width="6.7109375" style="237" customWidth="1"/>
    <col min="2" max="2" width="49.00390625" style="237" customWidth="1"/>
    <col min="3" max="3" width="14.140625" style="237" customWidth="1"/>
    <col min="4" max="4" width="8.140625" style="237" customWidth="1"/>
    <col min="5" max="5" width="32.421875" style="237" customWidth="1"/>
    <col min="6" max="6" width="23.57421875" style="237" customWidth="1"/>
    <col min="7" max="7" width="33.00390625" style="237" customWidth="1"/>
    <col min="8" max="8" width="19.7109375" style="237" customWidth="1"/>
    <col min="9" max="9" width="24.00390625" style="237" customWidth="1"/>
    <col min="10" max="10" width="18.421875" style="237" customWidth="1"/>
    <col min="11" max="11" width="12.8515625" style="237" customWidth="1"/>
    <col min="12" max="12" width="12.7109375" style="171" customWidth="1"/>
    <col min="13" max="14" width="8.7109375" style="171" customWidth="1"/>
    <col min="15" max="15" width="12.00390625" style="171" customWidth="1"/>
    <col min="16" max="16" width="12.7109375" style="171" customWidth="1"/>
    <col min="17" max="17" width="13.28125" style="171" customWidth="1"/>
    <col min="18" max="18" width="11.00390625" style="171" customWidth="1"/>
    <col min="19" max="19" width="12.140625" style="171" customWidth="1"/>
    <col min="20" max="20" width="13.00390625" style="171" customWidth="1"/>
    <col min="21" max="21" width="8.7109375" style="171" customWidth="1"/>
    <col min="22" max="22" width="8.7109375" style="202" customWidth="1"/>
    <col min="23" max="16384" width="8.7109375" style="171" customWidth="1"/>
  </cols>
  <sheetData>
    <row r="1" spans="1:21" ht="15">
      <c r="A1" s="279" t="s">
        <v>1550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</row>
    <row r="2" spans="1:22" ht="14.25" customHeight="1">
      <c r="A2" s="264" t="s">
        <v>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71"/>
      <c r="V2" s="170"/>
    </row>
    <row r="3" spans="1:22" ht="14.25" customHeight="1">
      <c r="A3" s="172" t="s">
        <v>1</v>
      </c>
      <c r="B3" s="173"/>
      <c r="C3" s="265" t="s">
        <v>2</v>
      </c>
      <c r="D3" s="266" t="s">
        <v>3</v>
      </c>
      <c r="E3" s="174" t="s">
        <v>4</v>
      </c>
      <c r="F3" s="174" t="s">
        <v>5</v>
      </c>
      <c r="G3" s="172"/>
      <c r="H3" s="268" t="s">
        <v>6</v>
      </c>
      <c r="I3" s="268" t="s">
        <v>7</v>
      </c>
      <c r="J3" s="268" t="s">
        <v>8</v>
      </c>
      <c r="K3" s="268" t="s">
        <v>9</v>
      </c>
      <c r="L3" s="268" t="s">
        <v>10</v>
      </c>
      <c r="M3" s="268" t="s">
        <v>11</v>
      </c>
      <c r="N3" s="268" t="s">
        <v>12</v>
      </c>
      <c r="O3" s="268" t="s">
        <v>13</v>
      </c>
      <c r="P3" s="262" t="s">
        <v>14</v>
      </c>
      <c r="Q3" s="262" t="s">
        <v>1514</v>
      </c>
      <c r="R3" s="262" t="s">
        <v>1515</v>
      </c>
      <c r="S3" s="262" t="s">
        <v>1516</v>
      </c>
      <c r="T3" s="274" t="s">
        <v>1517</v>
      </c>
      <c r="U3" s="273" t="s">
        <v>15</v>
      </c>
      <c r="V3" s="175"/>
    </row>
    <row r="4" spans="1:22" ht="14.25" customHeight="1">
      <c r="A4" s="176" t="s">
        <v>16</v>
      </c>
      <c r="B4" s="177" t="s">
        <v>17</v>
      </c>
      <c r="C4" s="265"/>
      <c r="D4" s="267"/>
      <c r="E4" s="178" t="s">
        <v>18</v>
      </c>
      <c r="F4" s="176" t="s">
        <v>18</v>
      </c>
      <c r="G4" s="176" t="s">
        <v>19</v>
      </c>
      <c r="H4" s="269"/>
      <c r="I4" s="269"/>
      <c r="J4" s="269"/>
      <c r="K4" s="269"/>
      <c r="L4" s="269"/>
      <c r="M4" s="269"/>
      <c r="N4" s="269"/>
      <c r="O4" s="269"/>
      <c r="P4" s="263"/>
      <c r="Q4" s="263"/>
      <c r="R4" s="263"/>
      <c r="S4" s="263"/>
      <c r="T4" s="275"/>
      <c r="U4" s="273"/>
      <c r="V4" s="175"/>
    </row>
    <row r="5" spans="1:22" ht="14.25" customHeight="1">
      <c r="A5" s="179" t="s">
        <v>20</v>
      </c>
      <c r="B5" s="180" t="s">
        <v>21</v>
      </c>
      <c r="C5" s="180" t="s">
        <v>22</v>
      </c>
      <c r="D5" s="181">
        <v>26.4</v>
      </c>
      <c r="E5" s="182" t="s">
        <v>23</v>
      </c>
      <c r="F5" s="183" t="s">
        <v>24</v>
      </c>
      <c r="G5" s="180" t="s">
        <v>25</v>
      </c>
      <c r="H5" s="183" t="s">
        <v>26</v>
      </c>
      <c r="I5" s="180" t="s">
        <v>26</v>
      </c>
      <c r="J5" s="180" t="s">
        <v>26</v>
      </c>
      <c r="K5" s="180" t="s">
        <v>26</v>
      </c>
      <c r="L5" s="184" t="s">
        <v>26</v>
      </c>
      <c r="M5" s="184" t="s">
        <v>26</v>
      </c>
      <c r="N5" s="180" t="s">
        <v>26</v>
      </c>
      <c r="O5" s="180" t="s">
        <v>26</v>
      </c>
      <c r="P5" s="180" t="s">
        <v>26</v>
      </c>
      <c r="Q5" s="180"/>
      <c r="R5" s="180"/>
      <c r="S5" s="180"/>
      <c r="T5" s="180"/>
      <c r="U5" s="183">
        <v>0</v>
      </c>
      <c r="V5" s="185"/>
    </row>
    <row r="6" spans="1:22" ht="14.25" customHeight="1">
      <c r="A6" s="179" t="s">
        <v>27</v>
      </c>
      <c r="B6" s="180" t="s">
        <v>28</v>
      </c>
      <c r="C6" s="180" t="s">
        <v>22</v>
      </c>
      <c r="D6" s="181">
        <v>91.5</v>
      </c>
      <c r="E6" s="182" t="s">
        <v>23</v>
      </c>
      <c r="F6" s="183" t="s">
        <v>24</v>
      </c>
      <c r="G6" s="180" t="s">
        <v>26</v>
      </c>
      <c r="H6" s="183" t="s">
        <v>26</v>
      </c>
      <c r="I6" s="180" t="s">
        <v>26</v>
      </c>
      <c r="J6" s="180" t="s">
        <v>26</v>
      </c>
      <c r="K6" s="180" t="s">
        <v>26</v>
      </c>
      <c r="L6" s="184" t="s">
        <v>26</v>
      </c>
      <c r="M6" s="184" t="s">
        <v>26</v>
      </c>
      <c r="N6" s="180" t="s">
        <v>26</v>
      </c>
      <c r="O6" s="180" t="s">
        <v>26</v>
      </c>
      <c r="P6" s="180" t="s">
        <v>26</v>
      </c>
      <c r="Q6" s="180"/>
      <c r="R6" s="180"/>
      <c r="S6" s="180"/>
      <c r="T6" s="180"/>
      <c r="U6" s="180">
        <v>0</v>
      </c>
      <c r="V6" s="185"/>
    </row>
    <row r="7" spans="1:22" ht="14.25" customHeight="1">
      <c r="A7" s="179" t="s">
        <v>29</v>
      </c>
      <c r="B7" s="180" t="s">
        <v>30</v>
      </c>
      <c r="C7" s="180" t="s">
        <v>22</v>
      </c>
      <c r="D7" s="181">
        <v>18.7</v>
      </c>
      <c r="E7" s="182" t="s">
        <v>31</v>
      </c>
      <c r="F7" s="183" t="s">
        <v>24</v>
      </c>
      <c r="G7" s="180" t="s">
        <v>32</v>
      </c>
      <c r="H7" s="180" t="s">
        <v>26</v>
      </c>
      <c r="I7" s="180" t="s">
        <v>26</v>
      </c>
      <c r="J7" s="180" t="s">
        <v>26</v>
      </c>
      <c r="K7" s="180" t="s">
        <v>26</v>
      </c>
      <c r="L7" s="184" t="s">
        <v>26</v>
      </c>
      <c r="M7" s="184" t="s">
        <v>26</v>
      </c>
      <c r="N7" s="186" t="s">
        <v>26</v>
      </c>
      <c r="O7" s="186" t="s">
        <v>26</v>
      </c>
      <c r="P7" s="186" t="s">
        <v>26</v>
      </c>
      <c r="Q7" s="186">
        <v>1</v>
      </c>
      <c r="R7" s="186"/>
      <c r="S7" s="186"/>
      <c r="T7" s="186"/>
      <c r="U7" s="186">
        <v>0</v>
      </c>
      <c r="V7" s="185"/>
    </row>
    <row r="8" spans="1:22" ht="14.25" customHeight="1">
      <c r="A8" s="179" t="s">
        <v>33</v>
      </c>
      <c r="B8" s="180" t="s">
        <v>34</v>
      </c>
      <c r="C8" s="180" t="s">
        <v>22</v>
      </c>
      <c r="D8" s="181">
        <v>40.5</v>
      </c>
      <c r="E8" s="182" t="s">
        <v>31</v>
      </c>
      <c r="F8" s="183" t="s">
        <v>24</v>
      </c>
      <c r="G8" s="180" t="s">
        <v>35</v>
      </c>
      <c r="H8" s="180" t="s">
        <v>26</v>
      </c>
      <c r="I8" s="180" t="s">
        <v>26</v>
      </c>
      <c r="J8" s="180" t="s">
        <v>26</v>
      </c>
      <c r="K8" s="180" t="s">
        <v>26</v>
      </c>
      <c r="L8" s="184" t="s">
        <v>26</v>
      </c>
      <c r="M8" s="184" t="s">
        <v>26</v>
      </c>
      <c r="N8" s="186" t="s">
        <v>26</v>
      </c>
      <c r="O8" s="186" t="s">
        <v>26</v>
      </c>
      <c r="P8" s="186" t="s">
        <v>26</v>
      </c>
      <c r="Q8" s="186"/>
      <c r="R8" s="186"/>
      <c r="S8" s="186"/>
      <c r="T8" s="186"/>
      <c r="U8" s="186">
        <v>0</v>
      </c>
      <c r="V8" s="185"/>
    </row>
    <row r="9" spans="1:22" ht="14.25" customHeight="1">
      <c r="A9" s="179" t="s">
        <v>36</v>
      </c>
      <c r="B9" s="180" t="s">
        <v>37</v>
      </c>
      <c r="C9" s="180" t="s">
        <v>22</v>
      </c>
      <c r="D9" s="181">
        <v>28.3</v>
      </c>
      <c r="E9" s="182" t="s">
        <v>31</v>
      </c>
      <c r="F9" s="183" t="s">
        <v>24</v>
      </c>
      <c r="G9" s="180" t="s">
        <v>26</v>
      </c>
      <c r="H9" s="180" t="s">
        <v>38</v>
      </c>
      <c r="I9" s="180" t="s">
        <v>26</v>
      </c>
      <c r="J9" s="180" t="s">
        <v>26</v>
      </c>
      <c r="K9" s="180" t="s">
        <v>26</v>
      </c>
      <c r="L9" s="184" t="s">
        <v>26</v>
      </c>
      <c r="M9" s="184" t="s">
        <v>26</v>
      </c>
      <c r="N9" s="186" t="s">
        <v>26</v>
      </c>
      <c r="O9" s="186" t="s">
        <v>26</v>
      </c>
      <c r="P9" s="186" t="s">
        <v>26</v>
      </c>
      <c r="Q9" s="186"/>
      <c r="R9" s="186"/>
      <c r="S9" s="186"/>
      <c r="T9" s="186"/>
      <c r="U9" s="186">
        <v>0</v>
      </c>
      <c r="V9" s="185"/>
    </row>
    <row r="10" spans="1:22" ht="14.25" customHeight="1">
      <c r="A10" s="179" t="s">
        <v>39</v>
      </c>
      <c r="B10" s="180" t="s">
        <v>40</v>
      </c>
      <c r="C10" s="180" t="s">
        <v>22</v>
      </c>
      <c r="D10" s="181">
        <v>20.2</v>
      </c>
      <c r="E10" s="182" t="s">
        <v>23</v>
      </c>
      <c r="F10" s="183" t="s">
        <v>24</v>
      </c>
      <c r="G10" s="180" t="s">
        <v>26</v>
      </c>
      <c r="H10" s="180" t="s">
        <v>26</v>
      </c>
      <c r="I10" s="180" t="s">
        <v>26</v>
      </c>
      <c r="J10" s="180" t="s">
        <v>26</v>
      </c>
      <c r="K10" s="180" t="s">
        <v>26</v>
      </c>
      <c r="L10" s="184" t="s">
        <v>26</v>
      </c>
      <c r="M10" s="184" t="s">
        <v>26</v>
      </c>
      <c r="N10" s="186" t="s">
        <v>26</v>
      </c>
      <c r="O10" s="186" t="s">
        <v>26</v>
      </c>
      <c r="P10" s="186" t="s">
        <v>26</v>
      </c>
      <c r="Q10" s="186"/>
      <c r="R10" s="186"/>
      <c r="S10" s="186"/>
      <c r="T10" s="186"/>
      <c r="U10" s="186">
        <v>0</v>
      </c>
      <c r="V10" s="185"/>
    </row>
    <row r="11" spans="1:22" ht="14.25" customHeight="1">
      <c r="A11" s="179" t="s">
        <v>41</v>
      </c>
      <c r="B11" s="180" t="s">
        <v>42</v>
      </c>
      <c r="C11" s="180" t="s">
        <v>22</v>
      </c>
      <c r="D11" s="181">
        <v>81</v>
      </c>
      <c r="E11" s="182" t="s">
        <v>23</v>
      </c>
      <c r="F11" s="183" t="s">
        <v>24</v>
      </c>
      <c r="G11" s="180" t="s">
        <v>26</v>
      </c>
      <c r="H11" s="180" t="s">
        <v>38</v>
      </c>
      <c r="I11" s="180" t="s">
        <v>26</v>
      </c>
      <c r="J11" s="180" t="s">
        <v>26</v>
      </c>
      <c r="K11" s="180" t="s">
        <v>26</v>
      </c>
      <c r="L11" s="184" t="s">
        <v>26</v>
      </c>
      <c r="M11" s="184" t="s">
        <v>26</v>
      </c>
      <c r="N11" s="186" t="s">
        <v>26</v>
      </c>
      <c r="O11" s="186" t="s">
        <v>26</v>
      </c>
      <c r="P11" s="186" t="s">
        <v>26</v>
      </c>
      <c r="Q11" s="186">
        <v>1</v>
      </c>
      <c r="R11" s="186"/>
      <c r="S11" s="186"/>
      <c r="T11" s="186"/>
      <c r="U11" s="186">
        <v>0</v>
      </c>
      <c r="V11" s="185"/>
    </row>
    <row r="12" spans="1:22" ht="14.25" customHeight="1">
      <c r="A12" s="179" t="s">
        <v>43</v>
      </c>
      <c r="B12" s="180" t="s">
        <v>44</v>
      </c>
      <c r="C12" s="180" t="s">
        <v>22</v>
      </c>
      <c r="D12" s="181">
        <v>16.5</v>
      </c>
      <c r="E12" s="182" t="s">
        <v>23</v>
      </c>
      <c r="F12" s="183" t="s">
        <v>24</v>
      </c>
      <c r="G12" s="180" t="s">
        <v>45</v>
      </c>
      <c r="H12" s="180" t="s">
        <v>26</v>
      </c>
      <c r="I12" s="180" t="s">
        <v>26</v>
      </c>
      <c r="J12" s="180" t="s">
        <v>26</v>
      </c>
      <c r="K12" s="180" t="s">
        <v>26</v>
      </c>
      <c r="L12" s="184" t="s">
        <v>26</v>
      </c>
      <c r="M12" s="184" t="s">
        <v>26</v>
      </c>
      <c r="N12" s="186" t="s">
        <v>26</v>
      </c>
      <c r="O12" s="186" t="s">
        <v>26</v>
      </c>
      <c r="P12" s="186" t="s">
        <v>26</v>
      </c>
      <c r="Q12" s="186"/>
      <c r="R12" s="186"/>
      <c r="S12" s="186"/>
      <c r="T12" s="186"/>
      <c r="U12" s="186">
        <v>0</v>
      </c>
      <c r="V12" s="185"/>
    </row>
    <row r="13" spans="1:22" ht="14.25" customHeight="1">
      <c r="A13" s="179" t="s">
        <v>46</v>
      </c>
      <c r="B13" s="180" t="s">
        <v>47</v>
      </c>
      <c r="C13" s="180" t="s">
        <v>22</v>
      </c>
      <c r="D13" s="181">
        <v>58.6</v>
      </c>
      <c r="E13" s="182" t="s">
        <v>23</v>
      </c>
      <c r="F13" s="183" t="s">
        <v>24</v>
      </c>
      <c r="G13" s="180" t="s">
        <v>26</v>
      </c>
      <c r="H13" s="180" t="s">
        <v>26</v>
      </c>
      <c r="I13" s="180" t="s">
        <v>26</v>
      </c>
      <c r="J13" s="180" t="s">
        <v>26</v>
      </c>
      <c r="K13" s="180" t="s">
        <v>26</v>
      </c>
      <c r="L13" s="184" t="s">
        <v>26</v>
      </c>
      <c r="M13" s="184" t="s">
        <v>26</v>
      </c>
      <c r="N13" s="186" t="s">
        <v>26</v>
      </c>
      <c r="O13" s="186" t="s">
        <v>26</v>
      </c>
      <c r="P13" s="186" t="s">
        <v>26</v>
      </c>
      <c r="Q13" s="186"/>
      <c r="R13" s="186"/>
      <c r="S13" s="186"/>
      <c r="T13" s="186"/>
      <c r="U13" s="186">
        <v>0</v>
      </c>
      <c r="V13" s="185"/>
    </row>
    <row r="14" spans="1:22" ht="14.25" customHeight="1">
      <c r="A14" s="179" t="s">
        <v>48</v>
      </c>
      <c r="B14" s="180" t="s">
        <v>49</v>
      </c>
      <c r="C14" s="180" t="s">
        <v>22</v>
      </c>
      <c r="D14" s="181">
        <v>52</v>
      </c>
      <c r="E14" s="182" t="s">
        <v>1469</v>
      </c>
      <c r="F14" s="183" t="s">
        <v>24</v>
      </c>
      <c r="G14" s="180" t="s">
        <v>26</v>
      </c>
      <c r="H14" s="180" t="s">
        <v>26</v>
      </c>
      <c r="I14" s="180" t="s">
        <v>26</v>
      </c>
      <c r="J14" s="180" t="s">
        <v>26</v>
      </c>
      <c r="K14" s="180" t="s">
        <v>26</v>
      </c>
      <c r="L14" s="184" t="s">
        <v>26</v>
      </c>
      <c r="M14" s="184" t="s">
        <v>26</v>
      </c>
      <c r="N14" s="186" t="s">
        <v>26</v>
      </c>
      <c r="O14" s="186" t="s">
        <v>26</v>
      </c>
      <c r="P14" s="186" t="s">
        <v>26</v>
      </c>
      <c r="Q14" s="186"/>
      <c r="R14" s="186"/>
      <c r="S14" s="186"/>
      <c r="T14" s="186"/>
      <c r="U14" s="186">
        <v>0</v>
      </c>
      <c r="V14" s="185"/>
    </row>
    <row r="15" spans="1:22" ht="14.25" customHeight="1">
      <c r="A15" s="179" t="s">
        <v>50</v>
      </c>
      <c r="B15" s="180" t="s">
        <v>51</v>
      </c>
      <c r="C15" s="180" t="s">
        <v>22</v>
      </c>
      <c r="D15" s="181">
        <v>106.9</v>
      </c>
      <c r="E15" s="182" t="s">
        <v>23</v>
      </c>
      <c r="F15" s="183" t="s">
        <v>24</v>
      </c>
      <c r="G15" s="180" t="s">
        <v>26</v>
      </c>
      <c r="H15" s="180" t="s">
        <v>38</v>
      </c>
      <c r="I15" s="180" t="s">
        <v>26</v>
      </c>
      <c r="J15" s="180" t="s">
        <v>26</v>
      </c>
      <c r="K15" s="180" t="s">
        <v>26</v>
      </c>
      <c r="L15" s="184" t="s">
        <v>26</v>
      </c>
      <c r="M15" s="184" t="s">
        <v>26</v>
      </c>
      <c r="N15" s="186" t="s">
        <v>26</v>
      </c>
      <c r="O15" s="186" t="s">
        <v>26</v>
      </c>
      <c r="P15" s="186" t="s">
        <v>26</v>
      </c>
      <c r="Q15" s="186"/>
      <c r="R15" s="186"/>
      <c r="S15" s="186"/>
      <c r="T15" s="186"/>
      <c r="U15" s="186">
        <v>0</v>
      </c>
      <c r="V15" s="185"/>
    </row>
    <row r="16" spans="1:22" ht="14.25" customHeight="1">
      <c r="A16" s="179" t="s">
        <v>52</v>
      </c>
      <c r="B16" s="180" t="s">
        <v>53</v>
      </c>
      <c r="C16" s="180" t="s">
        <v>22</v>
      </c>
      <c r="D16" s="181">
        <v>31.7</v>
      </c>
      <c r="E16" s="182" t="s">
        <v>23</v>
      </c>
      <c r="F16" s="183" t="s">
        <v>24</v>
      </c>
      <c r="G16" s="180" t="s">
        <v>54</v>
      </c>
      <c r="H16" s="180" t="s">
        <v>26</v>
      </c>
      <c r="I16" s="180" t="s">
        <v>26</v>
      </c>
      <c r="J16" s="180" t="s">
        <v>26</v>
      </c>
      <c r="K16" s="180" t="s">
        <v>26</v>
      </c>
      <c r="L16" s="184" t="s">
        <v>26</v>
      </c>
      <c r="M16" s="184" t="s">
        <v>26</v>
      </c>
      <c r="N16" s="186" t="s">
        <v>26</v>
      </c>
      <c r="O16" s="186" t="s">
        <v>26</v>
      </c>
      <c r="P16" s="186" t="s">
        <v>26</v>
      </c>
      <c r="Q16" s="186"/>
      <c r="R16" s="186"/>
      <c r="S16" s="186"/>
      <c r="T16" s="186"/>
      <c r="U16" s="186">
        <v>0</v>
      </c>
      <c r="V16" s="185"/>
    </row>
    <row r="17" spans="1:22" ht="14.25" customHeight="1">
      <c r="A17" s="179" t="s">
        <v>55</v>
      </c>
      <c r="B17" s="180" t="s">
        <v>56</v>
      </c>
      <c r="C17" s="180" t="s">
        <v>22</v>
      </c>
      <c r="D17" s="181">
        <v>13.3</v>
      </c>
      <c r="E17" s="182" t="s">
        <v>23</v>
      </c>
      <c r="F17" s="183" t="s">
        <v>24</v>
      </c>
      <c r="G17" s="180" t="s">
        <v>57</v>
      </c>
      <c r="H17" s="180" t="s">
        <v>26</v>
      </c>
      <c r="I17" s="180" t="s">
        <v>26</v>
      </c>
      <c r="J17" s="180" t="s">
        <v>26</v>
      </c>
      <c r="K17" s="180" t="s">
        <v>26</v>
      </c>
      <c r="L17" s="184" t="s">
        <v>26</v>
      </c>
      <c r="M17" s="184" t="s">
        <v>26</v>
      </c>
      <c r="N17" s="186" t="s">
        <v>26</v>
      </c>
      <c r="O17" s="186" t="s">
        <v>26</v>
      </c>
      <c r="P17" s="186" t="s">
        <v>26</v>
      </c>
      <c r="Q17" s="186"/>
      <c r="R17" s="186"/>
      <c r="S17" s="186"/>
      <c r="T17" s="186"/>
      <c r="U17" s="186">
        <v>0</v>
      </c>
      <c r="V17" s="185"/>
    </row>
    <row r="18" spans="1:22" ht="14.25" customHeight="1">
      <c r="A18" s="179" t="s">
        <v>58</v>
      </c>
      <c r="B18" s="180" t="s">
        <v>59</v>
      </c>
      <c r="C18" s="180" t="s">
        <v>22</v>
      </c>
      <c r="D18" s="181">
        <v>18.5</v>
      </c>
      <c r="E18" s="182" t="s">
        <v>23</v>
      </c>
      <c r="F18" s="183" t="s">
        <v>24</v>
      </c>
      <c r="G18" s="187" t="s">
        <v>60</v>
      </c>
      <c r="H18" s="187" t="s">
        <v>26</v>
      </c>
      <c r="I18" s="187" t="s">
        <v>26</v>
      </c>
      <c r="J18" s="187" t="s">
        <v>26</v>
      </c>
      <c r="K18" s="187" t="s">
        <v>26</v>
      </c>
      <c r="L18" s="188" t="s">
        <v>26</v>
      </c>
      <c r="M18" s="188" t="s">
        <v>26</v>
      </c>
      <c r="N18" s="189" t="s">
        <v>26</v>
      </c>
      <c r="O18" s="189" t="s">
        <v>26</v>
      </c>
      <c r="P18" s="189" t="s">
        <v>26</v>
      </c>
      <c r="Q18" s="189"/>
      <c r="R18" s="189"/>
      <c r="S18" s="189"/>
      <c r="T18" s="189"/>
      <c r="U18" s="189">
        <v>0</v>
      </c>
      <c r="V18" s="185"/>
    </row>
    <row r="19" spans="1:22" ht="14.25" customHeight="1">
      <c r="A19" s="179" t="s">
        <v>61</v>
      </c>
      <c r="B19" s="180" t="s">
        <v>62</v>
      </c>
      <c r="C19" s="180" t="s">
        <v>22</v>
      </c>
      <c r="D19" s="190">
        <v>13.6</v>
      </c>
      <c r="E19" s="191" t="s">
        <v>23</v>
      </c>
      <c r="F19" s="183" t="s">
        <v>24</v>
      </c>
      <c r="G19" s="180" t="s">
        <v>63</v>
      </c>
      <c r="H19" s="180" t="s">
        <v>38</v>
      </c>
      <c r="I19" s="180" t="s">
        <v>26</v>
      </c>
      <c r="J19" s="180" t="s">
        <v>26</v>
      </c>
      <c r="K19" s="180" t="s">
        <v>26</v>
      </c>
      <c r="L19" s="180" t="s">
        <v>26</v>
      </c>
      <c r="M19" s="180" t="s">
        <v>26</v>
      </c>
      <c r="N19" s="186" t="s">
        <v>26</v>
      </c>
      <c r="O19" s="186" t="s">
        <v>26</v>
      </c>
      <c r="P19" s="186" t="s">
        <v>26</v>
      </c>
      <c r="Q19" s="186"/>
      <c r="R19" s="186"/>
      <c r="S19" s="186"/>
      <c r="T19" s="186"/>
      <c r="U19" s="186">
        <v>0</v>
      </c>
      <c r="V19" s="185"/>
    </row>
    <row r="20" spans="1:22" ht="14.25" customHeight="1">
      <c r="A20" s="179" t="s">
        <v>64</v>
      </c>
      <c r="B20" s="180" t="s">
        <v>65</v>
      </c>
      <c r="C20" s="180" t="s">
        <v>22</v>
      </c>
      <c r="D20" s="190">
        <v>15.8</v>
      </c>
      <c r="E20" s="191" t="s">
        <v>23</v>
      </c>
      <c r="F20" s="183" t="s">
        <v>24</v>
      </c>
      <c r="G20" s="180" t="s">
        <v>66</v>
      </c>
      <c r="H20" s="180" t="s">
        <v>38</v>
      </c>
      <c r="I20" s="180" t="s">
        <v>26</v>
      </c>
      <c r="J20" s="180" t="s">
        <v>26</v>
      </c>
      <c r="K20" s="180" t="s">
        <v>26</v>
      </c>
      <c r="L20" s="180" t="s">
        <v>26</v>
      </c>
      <c r="M20" s="180" t="s">
        <v>26</v>
      </c>
      <c r="N20" s="186" t="s">
        <v>26</v>
      </c>
      <c r="O20" s="186" t="s">
        <v>26</v>
      </c>
      <c r="P20" s="186" t="s">
        <v>26</v>
      </c>
      <c r="Q20" s="189"/>
      <c r="R20" s="189"/>
      <c r="S20" s="189"/>
      <c r="T20" s="189"/>
      <c r="U20" s="186">
        <v>0</v>
      </c>
      <c r="V20" s="185"/>
    </row>
    <row r="21" spans="1:22" ht="14.25" customHeight="1">
      <c r="A21" s="192"/>
      <c r="B21" s="193" t="s">
        <v>67</v>
      </c>
      <c r="C21" s="193">
        <f>SUM(D5:D20)</f>
        <v>633.5</v>
      </c>
      <c r="D21" s="194"/>
      <c r="E21" s="195"/>
      <c r="F21" s="196"/>
      <c r="G21" s="195"/>
      <c r="H21" s="195"/>
      <c r="I21" s="195"/>
      <c r="J21" s="195"/>
      <c r="K21" s="195"/>
      <c r="L21" s="196"/>
      <c r="M21" s="196"/>
      <c r="N21" s="196"/>
      <c r="O21" s="196"/>
      <c r="P21" s="197" t="s">
        <v>1520</v>
      </c>
      <c r="Q21" s="198">
        <f>SUM(Q5:Q20)</f>
        <v>2</v>
      </c>
      <c r="R21" s="198">
        <f>SUM(R5:R20)</f>
        <v>0</v>
      </c>
      <c r="S21" s="198">
        <f>SUM(S5:S20)</f>
        <v>0</v>
      </c>
      <c r="T21" s="198">
        <f>SUM(T5:T20)</f>
        <v>0</v>
      </c>
      <c r="U21" s="199">
        <f>SUM(U5:U20)</f>
        <v>0</v>
      </c>
      <c r="V21" s="200"/>
    </row>
    <row r="22" spans="1:22" ht="14.25" customHeight="1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201"/>
    </row>
    <row r="23" spans="1:22" s="202" customFormat="1" ht="14.25" customHeight="1">
      <c r="A23" s="272" t="s">
        <v>1470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170"/>
    </row>
    <row r="24" spans="1:22" s="205" customFormat="1" ht="14.25" customHeight="1">
      <c r="A24" s="185"/>
      <c r="B24" s="185"/>
      <c r="C24" s="185"/>
      <c r="D24" s="203"/>
      <c r="E24" s="203"/>
      <c r="F24" s="185"/>
      <c r="G24" s="185"/>
      <c r="H24" s="185"/>
      <c r="I24" s="185"/>
      <c r="J24" s="185"/>
      <c r="K24" s="185"/>
      <c r="L24" s="185"/>
      <c r="M24" s="204"/>
      <c r="N24" s="204"/>
      <c r="O24" s="204"/>
      <c r="P24" s="204"/>
      <c r="Q24" s="204"/>
      <c r="R24" s="204"/>
      <c r="S24" s="204"/>
      <c r="T24" s="204"/>
      <c r="U24" s="204"/>
      <c r="V24" s="204"/>
    </row>
    <row r="25" spans="1:22" ht="14.25" customHeight="1">
      <c r="A25" s="264" t="s">
        <v>70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170"/>
    </row>
    <row r="26" spans="1:22" ht="14.25" customHeight="1">
      <c r="A26" s="172" t="s">
        <v>1</v>
      </c>
      <c r="B26" s="173"/>
      <c r="C26" s="265" t="s">
        <v>2</v>
      </c>
      <c r="D26" s="266" t="s">
        <v>3</v>
      </c>
      <c r="E26" s="174" t="s">
        <v>4</v>
      </c>
      <c r="F26" s="174" t="s">
        <v>5</v>
      </c>
      <c r="G26" s="172"/>
      <c r="H26" s="268" t="s">
        <v>6</v>
      </c>
      <c r="I26" s="268" t="s">
        <v>7</v>
      </c>
      <c r="J26" s="268" t="s">
        <v>8</v>
      </c>
      <c r="K26" s="268" t="s">
        <v>9</v>
      </c>
      <c r="L26" s="268" t="s">
        <v>10</v>
      </c>
      <c r="M26" s="268" t="s">
        <v>11</v>
      </c>
      <c r="N26" s="268" t="s">
        <v>12</v>
      </c>
      <c r="O26" s="268" t="s">
        <v>13</v>
      </c>
      <c r="P26" s="262" t="s">
        <v>14</v>
      </c>
      <c r="Q26" s="262" t="s">
        <v>1514</v>
      </c>
      <c r="R26" s="262" t="s">
        <v>1515</v>
      </c>
      <c r="S26" s="262" t="s">
        <v>1516</v>
      </c>
      <c r="T26" s="262" t="s">
        <v>1517</v>
      </c>
      <c r="U26" s="270" t="s">
        <v>15</v>
      </c>
      <c r="V26" s="175"/>
    </row>
    <row r="27" spans="1:22" ht="14.25" customHeight="1">
      <c r="A27" s="176" t="s">
        <v>16</v>
      </c>
      <c r="B27" s="177" t="s">
        <v>17</v>
      </c>
      <c r="C27" s="265"/>
      <c r="D27" s="267"/>
      <c r="E27" s="178" t="s">
        <v>18</v>
      </c>
      <c r="F27" s="176" t="s">
        <v>18</v>
      </c>
      <c r="G27" s="176" t="s">
        <v>19</v>
      </c>
      <c r="H27" s="269"/>
      <c r="I27" s="269"/>
      <c r="J27" s="269"/>
      <c r="K27" s="269"/>
      <c r="L27" s="269"/>
      <c r="M27" s="269"/>
      <c r="N27" s="269"/>
      <c r="O27" s="269"/>
      <c r="P27" s="263"/>
      <c r="Q27" s="263"/>
      <c r="R27" s="263"/>
      <c r="S27" s="263"/>
      <c r="T27" s="263"/>
      <c r="U27" s="270"/>
      <c r="V27" s="175"/>
    </row>
    <row r="28" spans="1:22" ht="14.25" customHeight="1">
      <c r="A28" s="179" t="s">
        <v>71</v>
      </c>
      <c r="B28" s="184" t="s">
        <v>72</v>
      </c>
      <c r="C28" s="180" t="s">
        <v>22</v>
      </c>
      <c r="D28" s="190">
        <v>5.1</v>
      </c>
      <c r="E28" s="182" t="s">
        <v>31</v>
      </c>
      <c r="F28" s="183" t="s">
        <v>24</v>
      </c>
      <c r="G28" s="180" t="s">
        <v>73</v>
      </c>
      <c r="H28" s="183" t="s">
        <v>38</v>
      </c>
      <c r="I28" s="180" t="s">
        <v>26</v>
      </c>
      <c r="J28" s="180" t="s">
        <v>26</v>
      </c>
      <c r="K28" s="180" t="s">
        <v>26</v>
      </c>
      <c r="L28" s="184" t="s">
        <v>26</v>
      </c>
      <c r="M28" s="180" t="s">
        <v>26</v>
      </c>
      <c r="N28" s="180" t="s">
        <v>26</v>
      </c>
      <c r="O28" s="180" t="s">
        <v>26</v>
      </c>
      <c r="P28" s="180" t="s">
        <v>26</v>
      </c>
      <c r="Q28" s="180"/>
      <c r="R28" s="180"/>
      <c r="S28" s="180"/>
      <c r="T28" s="180">
        <v>1</v>
      </c>
      <c r="U28" s="180">
        <v>0</v>
      </c>
      <c r="V28" s="185"/>
    </row>
    <row r="29" spans="1:22" ht="14.25" customHeight="1">
      <c r="A29" s="179" t="s">
        <v>74</v>
      </c>
      <c r="B29" s="184" t="s">
        <v>75</v>
      </c>
      <c r="C29" s="180" t="s">
        <v>22</v>
      </c>
      <c r="D29" s="190">
        <v>15.8</v>
      </c>
      <c r="E29" s="182" t="s">
        <v>31</v>
      </c>
      <c r="F29" s="183" t="s">
        <v>24</v>
      </c>
      <c r="G29" s="180" t="s">
        <v>69</v>
      </c>
      <c r="H29" s="183" t="s">
        <v>26</v>
      </c>
      <c r="I29" s="180" t="s">
        <v>26</v>
      </c>
      <c r="J29" s="180" t="s">
        <v>26</v>
      </c>
      <c r="K29" s="180" t="s">
        <v>26</v>
      </c>
      <c r="L29" s="184" t="s">
        <v>26</v>
      </c>
      <c r="M29" s="180" t="s">
        <v>26</v>
      </c>
      <c r="N29" s="180" t="s">
        <v>26</v>
      </c>
      <c r="O29" s="180" t="s">
        <v>26</v>
      </c>
      <c r="P29" s="180" t="s">
        <v>26</v>
      </c>
      <c r="Q29" s="180"/>
      <c r="R29" s="180"/>
      <c r="S29" s="180"/>
      <c r="T29" s="180"/>
      <c r="U29" s="180">
        <v>0</v>
      </c>
      <c r="V29" s="185"/>
    </row>
    <row r="30" spans="1:22" ht="14.25" customHeight="1">
      <c r="A30" s="179" t="s">
        <v>76</v>
      </c>
      <c r="B30" s="184" t="s">
        <v>77</v>
      </c>
      <c r="C30" s="180" t="s">
        <v>22</v>
      </c>
      <c r="D30" s="190">
        <v>10.6</v>
      </c>
      <c r="E30" s="182" t="s">
        <v>31</v>
      </c>
      <c r="F30" s="183" t="s">
        <v>78</v>
      </c>
      <c r="G30" s="180" t="s">
        <v>79</v>
      </c>
      <c r="H30" s="180" t="s">
        <v>38</v>
      </c>
      <c r="I30" s="180" t="s">
        <v>26</v>
      </c>
      <c r="J30" s="180" t="s">
        <v>80</v>
      </c>
      <c r="K30" s="180" t="s">
        <v>26</v>
      </c>
      <c r="L30" s="184" t="s">
        <v>26</v>
      </c>
      <c r="M30" s="186" t="s">
        <v>26</v>
      </c>
      <c r="N30" s="186" t="s">
        <v>26</v>
      </c>
      <c r="O30" s="186" t="s">
        <v>26</v>
      </c>
      <c r="P30" s="186" t="s">
        <v>26</v>
      </c>
      <c r="Q30" s="186"/>
      <c r="R30" s="186">
        <v>1</v>
      </c>
      <c r="S30" s="186">
        <v>1</v>
      </c>
      <c r="T30" s="186">
        <v>1</v>
      </c>
      <c r="U30" s="186">
        <v>0</v>
      </c>
      <c r="V30" s="185"/>
    </row>
    <row r="31" spans="1:22" ht="14.25" customHeight="1">
      <c r="A31" s="179" t="s">
        <v>81</v>
      </c>
      <c r="B31" s="184" t="s">
        <v>82</v>
      </c>
      <c r="C31" s="180" t="s">
        <v>22</v>
      </c>
      <c r="D31" s="190">
        <v>9.8</v>
      </c>
      <c r="E31" s="182" t="s">
        <v>31</v>
      </c>
      <c r="F31" s="183" t="s">
        <v>78</v>
      </c>
      <c r="G31" s="180" t="s">
        <v>66</v>
      </c>
      <c r="H31" s="180" t="s">
        <v>38</v>
      </c>
      <c r="I31" s="180" t="s">
        <v>80</v>
      </c>
      <c r="J31" s="180" t="s">
        <v>80</v>
      </c>
      <c r="K31" s="180" t="s">
        <v>80</v>
      </c>
      <c r="L31" s="184" t="s">
        <v>26</v>
      </c>
      <c r="M31" s="186" t="s">
        <v>26</v>
      </c>
      <c r="N31" s="186" t="s">
        <v>26</v>
      </c>
      <c r="O31" s="186" t="s">
        <v>26</v>
      </c>
      <c r="P31" s="186" t="s">
        <v>26</v>
      </c>
      <c r="Q31" s="186">
        <v>1</v>
      </c>
      <c r="R31" s="186">
        <v>1</v>
      </c>
      <c r="S31" s="186">
        <v>1</v>
      </c>
      <c r="T31" s="186">
        <v>1</v>
      </c>
      <c r="U31" s="186">
        <v>0</v>
      </c>
      <c r="V31" s="185"/>
    </row>
    <row r="32" spans="1:22" ht="14.25" customHeight="1">
      <c r="A32" s="179" t="s">
        <v>83</v>
      </c>
      <c r="B32" s="184" t="s">
        <v>84</v>
      </c>
      <c r="C32" s="180" t="s">
        <v>22</v>
      </c>
      <c r="D32" s="190">
        <v>1.9</v>
      </c>
      <c r="E32" s="182" t="s">
        <v>31</v>
      </c>
      <c r="F32" s="183" t="s">
        <v>78</v>
      </c>
      <c r="G32" s="180" t="s">
        <v>85</v>
      </c>
      <c r="H32" s="180" t="s">
        <v>26</v>
      </c>
      <c r="I32" s="180" t="s">
        <v>86</v>
      </c>
      <c r="J32" s="180" t="s">
        <v>80</v>
      </c>
      <c r="K32" s="180" t="s">
        <v>26</v>
      </c>
      <c r="L32" s="184" t="s">
        <v>80</v>
      </c>
      <c r="M32" s="186" t="s">
        <v>26</v>
      </c>
      <c r="N32" s="186" t="s">
        <v>26</v>
      </c>
      <c r="O32" s="186" t="s">
        <v>26</v>
      </c>
      <c r="P32" s="186" t="s">
        <v>26</v>
      </c>
      <c r="Q32" s="186"/>
      <c r="R32" s="186">
        <v>1</v>
      </c>
      <c r="S32" s="186">
        <v>1</v>
      </c>
      <c r="T32" s="186">
        <v>1</v>
      </c>
      <c r="U32" s="186">
        <v>0</v>
      </c>
      <c r="V32" s="185"/>
    </row>
    <row r="33" spans="1:22" ht="14.25" customHeight="1">
      <c r="A33" s="179" t="s">
        <v>87</v>
      </c>
      <c r="B33" s="206" t="s">
        <v>88</v>
      </c>
      <c r="C33" s="180" t="s">
        <v>22</v>
      </c>
      <c r="D33" s="190">
        <v>1.8</v>
      </c>
      <c r="E33" s="182" t="s">
        <v>31</v>
      </c>
      <c r="F33" s="183" t="s">
        <v>78</v>
      </c>
      <c r="G33" s="180" t="s">
        <v>85</v>
      </c>
      <c r="H33" s="180" t="s">
        <v>26</v>
      </c>
      <c r="I33" s="180" t="s">
        <v>86</v>
      </c>
      <c r="J33" s="180" t="s">
        <v>80</v>
      </c>
      <c r="K33" s="180" t="s">
        <v>26</v>
      </c>
      <c r="L33" s="184" t="s">
        <v>80</v>
      </c>
      <c r="M33" s="186" t="s">
        <v>26</v>
      </c>
      <c r="N33" s="186" t="s">
        <v>26</v>
      </c>
      <c r="O33" s="186" t="s">
        <v>26</v>
      </c>
      <c r="P33" s="186" t="s">
        <v>26</v>
      </c>
      <c r="Q33" s="186"/>
      <c r="R33" s="186">
        <v>1</v>
      </c>
      <c r="S33" s="186">
        <v>2</v>
      </c>
      <c r="T33" s="186">
        <v>1</v>
      </c>
      <c r="U33" s="186">
        <v>0</v>
      </c>
      <c r="V33" s="185"/>
    </row>
    <row r="34" spans="1:22" ht="14.25" customHeight="1">
      <c r="A34" s="179" t="s">
        <v>89</v>
      </c>
      <c r="B34" s="206" t="s">
        <v>90</v>
      </c>
      <c r="C34" s="180" t="s">
        <v>22</v>
      </c>
      <c r="D34" s="190">
        <v>15</v>
      </c>
      <c r="E34" s="182" t="s">
        <v>31</v>
      </c>
      <c r="F34" s="180" t="s">
        <v>91</v>
      </c>
      <c r="G34" s="180" t="s">
        <v>66</v>
      </c>
      <c r="H34" s="180" t="s">
        <v>38</v>
      </c>
      <c r="I34" s="180" t="s">
        <v>80</v>
      </c>
      <c r="J34" s="180" t="s">
        <v>80</v>
      </c>
      <c r="K34" s="180" t="s">
        <v>26</v>
      </c>
      <c r="L34" s="184" t="s">
        <v>26</v>
      </c>
      <c r="M34" s="186" t="s">
        <v>26</v>
      </c>
      <c r="N34" s="186" t="s">
        <v>26</v>
      </c>
      <c r="O34" s="186" t="s">
        <v>26</v>
      </c>
      <c r="P34" s="186" t="s">
        <v>26</v>
      </c>
      <c r="Q34" s="189"/>
      <c r="R34" s="189">
        <v>1</v>
      </c>
      <c r="S34" s="189">
        <v>1</v>
      </c>
      <c r="T34" s="189">
        <v>1</v>
      </c>
      <c r="U34" s="186">
        <v>0</v>
      </c>
      <c r="V34" s="185"/>
    </row>
    <row r="35" spans="1:22" ht="14.25" customHeight="1">
      <c r="A35" s="192"/>
      <c r="B35" s="193" t="s">
        <v>67</v>
      </c>
      <c r="C35" s="178">
        <f>SUM(D28:D34)</f>
        <v>59.99999999999999</v>
      </c>
      <c r="D35" s="194"/>
      <c r="E35" s="203"/>
      <c r="F35" s="196"/>
      <c r="G35" s="185"/>
      <c r="H35" s="185"/>
      <c r="I35" s="185"/>
      <c r="J35" s="185"/>
      <c r="K35" s="185"/>
      <c r="L35" s="185"/>
      <c r="M35" s="196"/>
      <c r="N35" s="196"/>
      <c r="O35" s="196"/>
      <c r="P35" s="197" t="s">
        <v>1513</v>
      </c>
      <c r="Q35" s="198">
        <f>SUM(Q28:Q34)</f>
        <v>1</v>
      </c>
      <c r="R35" s="198">
        <f>SUM(R28:R34)</f>
        <v>5</v>
      </c>
      <c r="S35" s="198">
        <f>SUM(S28:S34)</f>
        <v>6</v>
      </c>
      <c r="T35" s="198">
        <f>SUM(T28:T34)</f>
        <v>6</v>
      </c>
      <c r="U35" s="199">
        <f>SUM(U28:U34)</f>
        <v>0</v>
      </c>
      <c r="V35" s="200"/>
    </row>
    <row r="36" spans="1:22" s="202" customFormat="1" ht="14.25" customHeight="1">
      <c r="A36" s="185"/>
      <c r="B36" s="185"/>
      <c r="C36" s="185"/>
      <c r="D36" s="207"/>
      <c r="E36" s="203"/>
      <c r="F36" s="185"/>
      <c r="G36" s="185"/>
      <c r="H36" s="185"/>
      <c r="I36" s="185"/>
      <c r="J36" s="185"/>
      <c r="K36" s="185"/>
      <c r="L36" s="185"/>
      <c r="M36" s="201"/>
      <c r="N36" s="201"/>
      <c r="O36" s="201"/>
      <c r="P36" s="201"/>
      <c r="Q36" s="201"/>
      <c r="R36" s="201"/>
      <c r="S36" s="201"/>
      <c r="T36" s="201"/>
      <c r="U36" s="201"/>
      <c r="V36" s="201"/>
    </row>
    <row r="37" spans="1:22" ht="14.25" customHeight="1">
      <c r="A37" s="264" t="s">
        <v>1471</v>
      </c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170"/>
    </row>
    <row r="38" spans="1:22" s="202" customFormat="1" ht="14.25" customHeight="1">
      <c r="A38" s="185"/>
      <c r="B38" s="185"/>
      <c r="C38" s="185"/>
      <c r="D38" s="207"/>
      <c r="E38" s="203"/>
      <c r="F38" s="185"/>
      <c r="G38" s="185"/>
      <c r="H38" s="185"/>
      <c r="I38" s="185"/>
      <c r="J38" s="185"/>
      <c r="K38" s="185"/>
      <c r="L38" s="185"/>
      <c r="M38" s="201"/>
      <c r="N38" s="201"/>
      <c r="O38" s="201"/>
      <c r="P38" s="201"/>
      <c r="Q38" s="201"/>
      <c r="R38" s="201"/>
      <c r="S38" s="201"/>
      <c r="T38" s="201"/>
      <c r="U38" s="201"/>
      <c r="V38" s="201"/>
    </row>
    <row r="39" spans="1:22" ht="14.25" customHeight="1">
      <c r="A39" s="264" t="s">
        <v>1472</v>
      </c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170"/>
    </row>
    <row r="40" spans="1:22" s="202" customFormat="1" ht="14.25" customHeight="1">
      <c r="A40" s="185"/>
      <c r="B40" s="185"/>
      <c r="C40" s="185"/>
      <c r="D40" s="207"/>
      <c r="E40" s="203"/>
      <c r="F40" s="185"/>
      <c r="G40" s="185"/>
      <c r="H40" s="185"/>
      <c r="I40" s="185"/>
      <c r="J40" s="185"/>
      <c r="K40" s="185"/>
      <c r="L40" s="185"/>
      <c r="M40" s="201"/>
      <c r="N40" s="201"/>
      <c r="O40" s="201"/>
      <c r="P40" s="201"/>
      <c r="Q40" s="201"/>
      <c r="R40" s="201"/>
      <c r="S40" s="201"/>
      <c r="T40" s="201"/>
      <c r="U40" s="201"/>
      <c r="V40" s="201"/>
    </row>
    <row r="41" spans="1:22" ht="14.25" customHeight="1">
      <c r="A41" s="264" t="s">
        <v>1473</v>
      </c>
      <c r="B41" s="264"/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170"/>
    </row>
    <row r="42" spans="1:22" s="202" customFormat="1" ht="14.25" customHeight="1">
      <c r="A42" s="185"/>
      <c r="B42" s="185"/>
      <c r="C42" s="185"/>
      <c r="D42" s="207"/>
      <c r="E42" s="203"/>
      <c r="F42" s="185"/>
      <c r="G42" s="185"/>
      <c r="H42" s="185"/>
      <c r="I42" s="185"/>
      <c r="J42" s="185"/>
      <c r="K42" s="185"/>
      <c r="L42" s="185"/>
      <c r="M42" s="201"/>
      <c r="N42" s="201"/>
      <c r="O42" s="201"/>
      <c r="P42" s="201"/>
      <c r="Q42" s="201"/>
      <c r="R42" s="201"/>
      <c r="S42" s="201"/>
      <c r="T42" s="201"/>
      <c r="U42" s="201"/>
      <c r="V42" s="201"/>
    </row>
    <row r="43" spans="1:22" ht="14.25" customHeight="1">
      <c r="A43" s="264" t="s">
        <v>96</v>
      </c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170"/>
    </row>
    <row r="44" spans="1:22" ht="14.25" customHeight="1">
      <c r="A44" s="172" t="s">
        <v>1</v>
      </c>
      <c r="B44" s="173"/>
      <c r="C44" s="265" t="s">
        <v>2</v>
      </c>
      <c r="D44" s="266" t="s">
        <v>3</v>
      </c>
      <c r="E44" s="174" t="s">
        <v>4</v>
      </c>
      <c r="F44" s="174" t="s">
        <v>5</v>
      </c>
      <c r="G44" s="172"/>
      <c r="H44" s="268" t="s">
        <v>6</v>
      </c>
      <c r="I44" s="268" t="s">
        <v>7</v>
      </c>
      <c r="J44" s="268" t="s">
        <v>8</v>
      </c>
      <c r="K44" s="268" t="s">
        <v>9</v>
      </c>
      <c r="L44" s="268" t="s">
        <v>10</v>
      </c>
      <c r="M44" s="268" t="s">
        <v>11</v>
      </c>
      <c r="N44" s="268" t="s">
        <v>12</v>
      </c>
      <c r="O44" s="268" t="s">
        <v>13</v>
      </c>
      <c r="P44" s="262" t="s">
        <v>14</v>
      </c>
      <c r="Q44" s="262" t="s">
        <v>1514</v>
      </c>
      <c r="R44" s="262" t="s">
        <v>1515</v>
      </c>
      <c r="S44" s="262" t="s">
        <v>1516</v>
      </c>
      <c r="T44" s="262" t="s">
        <v>1517</v>
      </c>
      <c r="U44" s="270" t="s">
        <v>15</v>
      </c>
      <c r="V44" s="175"/>
    </row>
    <row r="45" spans="1:22" ht="14.25" customHeight="1">
      <c r="A45" s="176" t="s">
        <v>16</v>
      </c>
      <c r="B45" s="177" t="s">
        <v>17</v>
      </c>
      <c r="C45" s="265"/>
      <c r="D45" s="267"/>
      <c r="E45" s="178" t="s">
        <v>18</v>
      </c>
      <c r="F45" s="176" t="s">
        <v>18</v>
      </c>
      <c r="G45" s="176" t="s">
        <v>19</v>
      </c>
      <c r="H45" s="269"/>
      <c r="I45" s="269"/>
      <c r="J45" s="269"/>
      <c r="K45" s="269"/>
      <c r="L45" s="269"/>
      <c r="M45" s="269"/>
      <c r="N45" s="269"/>
      <c r="O45" s="269"/>
      <c r="P45" s="263"/>
      <c r="Q45" s="263"/>
      <c r="R45" s="263"/>
      <c r="S45" s="263"/>
      <c r="T45" s="263"/>
      <c r="U45" s="270"/>
      <c r="V45" s="175"/>
    </row>
    <row r="46" spans="1:22" ht="14.25" customHeight="1">
      <c r="A46" s="179" t="s">
        <v>97</v>
      </c>
      <c r="B46" s="180" t="s">
        <v>98</v>
      </c>
      <c r="C46" s="180" t="s">
        <v>22</v>
      </c>
      <c r="D46" s="181">
        <v>2.3</v>
      </c>
      <c r="E46" s="182" t="s">
        <v>95</v>
      </c>
      <c r="F46" s="183" t="s">
        <v>24</v>
      </c>
      <c r="G46" s="180" t="s">
        <v>99</v>
      </c>
      <c r="H46" s="183" t="s">
        <v>26</v>
      </c>
      <c r="I46" s="180" t="s">
        <v>80</v>
      </c>
      <c r="J46" s="180" t="s">
        <v>26</v>
      </c>
      <c r="K46" s="180" t="s">
        <v>26</v>
      </c>
      <c r="L46" s="184" t="s">
        <v>26</v>
      </c>
      <c r="M46" s="180" t="s">
        <v>26</v>
      </c>
      <c r="N46" s="180" t="s">
        <v>26</v>
      </c>
      <c r="O46" s="180" t="s">
        <v>26</v>
      </c>
      <c r="P46" s="187" t="s">
        <v>26</v>
      </c>
      <c r="Q46" s="187">
        <v>0</v>
      </c>
      <c r="R46" s="187">
        <v>0</v>
      </c>
      <c r="S46" s="187">
        <v>0</v>
      </c>
      <c r="T46" s="187">
        <v>0</v>
      </c>
      <c r="U46" s="180">
        <v>0</v>
      </c>
      <c r="V46" s="185"/>
    </row>
    <row r="47" spans="1:22" ht="14.25" customHeight="1">
      <c r="A47" s="192"/>
      <c r="B47" s="193" t="s">
        <v>67</v>
      </c>
      <c r="C47" s="193">
        <f>SUM(D46)</f>
        <v>2.3</v>
      </c>
      <c r="D47" s="194"/>
      <c r="E47" s="203"/>
      <c r="F47" s="196"/>
      <c r="G47" s="185"/>
      <c r="H47" s="185"/>
      <c r="I47" s="185"/>
      <c r="J47" s="185"/>
      <c r="K47" s="185"/>
      <c r="L47" s="185"/>
      <c r="M47" s="196"/>
      <c r="N47" s="196"/>
      <c r="O47" s="196"/>
      <c r="P47" s="208" t="s">
        <v>1513</v>
      </c>
      <c r="Q47" s="198">
        <v>0</v>
      </c>
      <c r="R47" s="198">
        <v>0</v>
      </c>
      <c r="S47" s="198">
        <v>0</v>
      </c>
      <c r="T47" s="198">
        <v>0</v>
      </c>
      <c r="U47" s="199">
        <f>SUM(U46:U46)</f>
        <v>0</v>
      </c>
      <c r="V47" s="200"/>
    </row>
    <row r="48" spans="1:22" s="202" customFormat="1" ht="14.25" customHeight="1">
      <c r="A48" s="185"/>
      <c r="B48" s="185"/>
      <c r="C48" s="185"/>
      <c r="D48" s="207"/>
      <c r="E48" s="203"/>
      <c r="F48" s="185"/>
      <c r="G48" s="185"/>
      <c r="H48" s="185"/>
      <c r="I48" s="185"/>
      <c r="J48" s="185"/>
      <c r="K48" s="185"/>
      <c r="L48" s="185"/>
      <c r="M48" s="201"/>
      <c r="N48" s="201"/>
      <c r="O48" s="201"/>
      <c r="P48" s="201"/>
      <c r="Q48" s="201"/>
      <c r="R48" s="201"/>
      <c r="S48" s="201"/>
      <c r="T48" s="201"/>
      <c r="U48" s="201"/>
      <c r="V48" s="201"/>
    </row>
    <row r="49" spans="1:22" ht="14.25" customHeight="1">
      <c r="A49" s="264" t="s">
        <v>1474</v>
      </c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170"/>
    </row>
    <row r="50" spans="1:22" s="202" customFormat="1" ht="14.25" customHeight="1">
      <c r="A50" s="185"/>
      <c r="B50" s="185"/>
      <c r="C50" s="185"/>
      <c r="D50" s="207"/>
      <c r="E50" s="203"/>
      <c r="F50" s="185"/>
      <c r="G50" s="185"/>
      <c r="H50" s="185"/>
      <c r="I50" s="185"/>
      <c r="J50" s="185"/>
      <c r="K50" s="185"/>
      <c r="L50" s="185"/>
      <c r="M50" s="201"/>
      <c r="N50" s="201"/>
      <c r="O50" s="201"/>
      <c r="P50" s="201"/>
      <c r="Q50" s="201"/>
      <c r="R50" s="201"/>
      <c r="S50" s="201"/>
      <c r="T50" s="201"/>
      <c r="U50" s="201"/>
      <c r="V50" s="201"/>
    </row>
    <row r="51" spans="1:22" ht="14.25" customHeight="1">
      <c r="A51" s="264" t="s">
        <v>1475</v>
      </c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170"/>
    </row>
    <row r="52" spans="1:22" s="202" customFormat="1" ht="14.25" customHeight="1">
      <c r="A52" s="185"/>
      <c r="B52" s="185"/>
      <c r="C52" s="185"/>
      <c r="D52" s="207"/>
      <c r="E52" s="203"/>
      <c r="F52" s="185"/>
      <c r="G52" s="185"/>
      <c r="H52" s="185"/>
      <c r="I52" s="185"/>
      <c r="J52" s="185"/>
      <c r="K52" s="185"/>
      <c r="L52" s="185"/>
      <c r="M52" s="201"/>
      <c r="N52" s="201"/>
      <c r="O52" s="201"/>
      <c r="P52" s="201"/>
      <c r="Q52" s="201"/>
      <c r="R52" s="201"/>
      <c r="S52" s="201"/>
      <c r="T52" s="201"/>
      <c r="U52" s="201"/>
      <c r="V52" s="201"/>
    </row>
    <row r="53" spans="1:22" ht="14.25" customHeight="1">
      <c r="A53" s="264" t="s">
        <v>1486</v>
      </c>
      <c r="B53" s="264"/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64"/>
      <c r="T53" s="264"/>
      <c r="U53" s="264"/>
      <c r="V53" s="170"/>
    </row>
    <row r="54" spans="1:22" ht="14.25" customHeight="1">
      <c r="A54" s="172" t="s">
        <v>1</v>
      </c>
      <c r="B54" s="173"/>
      <c r="C54" s="265" t="s">
        <v>2</v>
      </c>
      <c r="D54" s="266" t="s">
        <v>3</v>
      </c>
      <c r="E54" s="174" t="s">
        <v>4</v>
      </c>
      <c r="F54" s="174" t="s">
        <v>5</v>
      </c>
      <c r="G54" s="172"/>
      <c r="H54" s="268" t="s">
        <v>6</v>
      </c>
      <c r="I54" s="268" t="s">
        <v>7</v>
      </c>
      <c r="J54" s="268" t="s">
        <v>8</v>
      </c>
      <c r="K54" s="268" t="s">
        <v>9</v>
      </c>
      <c r="L54" s="268" t="s">
        <v>10</v>
      </c>
      <c r="M54" s="268" t="s">
        <v>11</v>
      </c>
      <c r="N54" s="268" t="s">
        <v>12</v>
      </c>
      <c r="O54" s="268" t="s">
        <v>13</v>
      </c>
      <c r="P54" s="262" t="s">
        <v>14</v>
      </c>
      <c r="Q54" s="262" t="s">
        <v>1514</v>
      </c>
      <c r="R54" s="262" t="s">
        <v>1515</v>
      </c>
      <c r="S54" s="262" t="s">
        <v>1516</v>
      </c>
      <c r="T54" s="262" t="s">
        <v>1517</v>
      </c>
      <c r="U54" s="270" t="s">
        <v>15</v>
      </c>
      <c r="V54" s="175"/>
    </row>
    <row r="55" spans="1:22" ht="14.25" customHeight="1">
      <c r="A55" s="176" t="s">
        <v>16</v>
      </c>
      <c r="B55" s="177" t="s">
        <v>17</v>
      </c>
      <c r="C55" s="265"/>
      <c r="D55" s="267"/>
      <c r="E55" s="178" t="s">
        <v>18</v>
      </c>
      <c r="F55" s="176" t="s">
        <v>18</v>
      </c>
      <c r="G55" s="176" t="s">
        <v>19</v>
      </c>
      <c r="H55" s="269"/>
      <c r="I55" s="269"/>
      <c r="J55" s="269"/>
      <c r="K55" s="269"/>
      <c r="L55" s="269"/>
      <c r="M55" s="269"/>
      <c r="N55" s="269"/>
      <c r="O55" s="269"/>
      <c r="P55" s="263"/>
      <c r="Q55" s="263"/>
      <c r="R55" s="263"/>
      <c r="S55" s="263"/>
      <c r="T55" s="263"/>
      <c r="U55" s="270"/>
      <c r="V55" s="175"/>
    </row>
    <row r="56" spans="1:22" ht="14.25" customHeight="1">
      <c r="A56" s="179" t="s">
        <v>101</v>
      </c>
      <c r="B56" s="180" t="s">
        <v>102</v>
      </c>
      <c r="C56" s="180" t="s">
        <v>22</v>
      </c>
      <c r="D56" s="181">
        <v>44.9</v>
      </c>
      <c r="E56" s="182" t="s">
        <v>23</v>
      </c>
      <c r="F56" s="183" t="s">
        <v>24</v>
      </c>
      <c r="G56" s="180" t="s">
        <v>93</v>
      </c>
      <c r="H56" s="183" t="s">
        <v>38</v>
      </c>
      <c r="I56" s="180" t="s">
        <v>26</v>
      </c>
      <c r="J56" s="180" t="s">
        <v>80</v>
      </c>
      <c r="K56" s="180" t="s">
        <v>26</v>
      </c>
      <c r="L56" s="184" t="s">
        <v>26</v>
      </c>
      <c r="M56" s="180" t="s">
        <v>26</v>
      </c>
      <c r="N56" s="180" t="s">
        <v>26</v>
      </c>
      <c r="O56" s="180" t="s">
        <v>26</v>
      </c>
      <c r="P56" s="187" t="s">
        <v>26</v>
      </c>
      <c r="Q56" s="187">
        <v>1</v>
      </c>
      <c r="R56" s="187">
        <v>1</v>
      </c>
      <c r="S56" s="187">
        <v>1</v>
      </c>
      <c r="T56" s="187">
        <v>1</v>
      </c>
      <c r="U56" s="180">
        <v>0</v>
      </c>
      <c r="V56" s="185"/>
    </row>
    <row r="57" spans="1:22" ht="14.25" customHeight="1">
      <c r="A57" s="192"/>
      <c r="B57" s="193" t="s">
        <v>67</v>
      </c>
      <c r="C57" s="193">
        <f>SUM(D56)</f>
        <v>44.9</v>
      </c>
      <c r="D57" s="194"/>
      <c r="E57" s="203"/>
      <c r="F57" s="196"/>
      <c r="G57" s="185"/>
      <c r="H57" s="185"/>
      <c r="I57" s="185"/>
      <c r="J57" s="185"/>
      <c r="K57" s="185"/>
      <c r="L57" s="185"/>
      <c r="M57" s="196"/>
      <c r="N57" s="196"/>
      <c r="O57" s="196"/>
      <c r="P57" s="208" t="s">
        <v>1513</v>
      </c>
      <c r="Q57" s="209">
        <v>1</v>
      </c>
      <c r="R57" s="210">
        <v>1</v>
      </c>
      <c r="S57" s="210">
        <v>1</v>
      </c>
      <c r="T57" s="210">
        <v>1</v>
      </c>
      <c r="U57" s="199">
        <f>SUM(U56:U56)</f>
        <v>0</v>
      </c>
      <c r="V57" s="200"/>
    </row>
    <row r="58" spans="1:22" s="202" customFormat="1" ht="14.25" customHeight="1">
      <c r="A58" s="185"/>
      <c r="B58" s="185"/>
      <c r="C58" s="185"/>
      <c r="D58" s="207"/>
      <c r="E58" s="203"/>
      <c r="F58" s="185"/>
      <c r="G58" s="185"/>
      <c r="H58" s="185"/>
      <c r="I58" s="185"/>
      <c r="J58" s="185"/>
      <c r="K58" s="185"/>
      <c r="L58" s="185"/>
      <c r="M58" s="201"/>
      <c r="N58" s="201"/>
      <c r="O58" s="201"/>
      <c r="P58" s="201"/>
      <c r="Q58" s="201"/>
      <c r="R58" s="201"/>
      <c r="S58" s="201"/>
      <c r="T58" s="201"/>
      <c r="U58" s="201"/>
      <c r="V58" s="201"/>
    </row>
    <row r="59" spans="1:22" ht="14.25" customHeight="1">
      <c r="A59" s="264" t="s">
        <v>1476</v>
      </c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  <c r="R59" s="264"/>
      <c r="S59" s="264"/>
      <c r="T59" s="264"/>
      <c r="U59" s="264"/>
      <c r="V59" s="170"/>
    </row>
    <row r="60" spans="1:22" s="202" customFormat="1" ht="14.25" customHeight="1">
      <c r="A60" s="185"/>
      <c r="B60" s="185"/>
      <c r="C60" s="185"/>
      <c r="D60" s="207"/>
      <c r="E60" s="203"/>
      <c r="F60" s="185"/>
      <c r="G60" s="185"/>
      <c r="H60" s="185"/>
      <c r="I60" s="185"/>
      <c r="J60" s="185"/>
      <c r="K60" s="185"/>
      <c r="L60" s="185"/>
      <c r="M60" s="201"/>
      <c r="N60" s="201"/>
      <c r="O60" s="201"/>
      <c r="P60" s="201"/>
      <c r="Q60" s="201"/>
      <c r="R60" s="201"/>
      <c r="S60" s="201"/>
      <c r="T60" s="201"/>
      <c r="U60" s="201"/>
      <c r="V60" s="201"/>
    </row>
    <row r="61" spans="1:22" ht="14.25" customHeight="1">
      <c r="A61" s="264" t="s">
        <v>106</v>
      </c>
      <c r="B61" s="264"/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170"/>
    </row>
    <row r="62" spans="1:22" ht="14.25" customHeight="1">
      <c r="A62" s="172" t="s">
        <v>1</v>
      </c>
      <c r="B62" s="173"/>
      <c r="C62" s="265" t="s">
        <v>2</v>
      </c>
      <c r="D62" s="266" t="s">
        <v>3</v>
      </c>
      <c r="E62" s="174" t="s">
        <v>4</v>
      </c>
      <c r="F62" s="174" t="s">
        <v>5</v>
      </c>
      <c r="G62" s="172"/>
      <c r="H62" s="268" t="s">
        <v>6</v>
      </c>
      <c r="I62" s="268" t="s">
        <v>7</v>
      </c>
      <c r="J62" s="268" t="s">
        <v>8</v>
      </c>
      <c r="K62" s="268" t="s">
        <v>9</v>
      </c>
      <c r="L62" s="268" t="s">
        <v>10</v>
      </c>
      <c r="M62" s="268" t="s">
        <v>11</v>
      </c>
      <c r="N62" s="268" t="s">
        <v>12</v>
      </c>
      <c r="O62" s="268" t="s">
        <v>13</v>
      </c>
      <c r="P62" s="262" t="s">
        <v>14</v>
      </c>
      <c r="Q62" s="262" t="s">
        <v>1514</v>
      </c>
      <c r="R62" s="262" t="s">
        <v>1515</v>
      </c>
      <c r="S62" s="262" t="s">
        <v>1516</v>
      </c>
      <c r="T62" s="262" t="s">
        <v>1517</v>
      </c>
      <c r="U62" s="270" t="s">
        <v>15</v>
      </c>
      <c r="V62" s="175"/>
    </row>
    <row r="63" spans="1:22" ht="14.25" customHeight="1">
      <c r="A63" s="176" t="s">
        <v>16</v>
      </c>
      <c r="B63" s="177" t="s">
        <v>17</v>
      </c>
      <c r="C63" s="265"/>
      <c r="D63" s="267"/>
      <c r="E63" s="178" t="s">
        <v>18</v>
      </c>
      <c r="F63" s="176" t="s">
        <v>18</v>
      </c>
      <c r="G63" s="176" t="s">
        <v>19</v>
      </c>
      <c r="H63" s="269"/>
      <c r="I63" s="269"/>
      <c r="J63" s="269"/>
      <c r="K63" s="269"/>
      <c r="L63" s="269"/>
      <c r="M63" s="269"/>
      <c r="N63" s="269"/>
      <c r="O63" s="269"/>
      <c r="P63" s="263"/>
      <c r="Q63" s="263"/>
      <c r="R63" s="263"/>
      <c r="S63" s="263"/>
      <c r="T63" s="263"/>
      <c r="U63" s="270"/>
      <c r="V63" s="175"/>
    </row>
    <row r="64" spans="1:22" ht="14.25" customHeight="1">
      <c r="A64" s="179" t="s">
        <v>107</v>
      </c>
      <c r="B64" s="180" t="s">
        <v>72</v>
      </c>
      <c r="C64" s="180" t="s">
        <v>22</v>
      </c>
      <c r="D64" s="181">
        <v>5</v>
      </c>
      <c r="E64" s="182" t="s">
        <v>108</v>
      </c>
      <c r="F64" s="183" t="s">
        <v>109</v>
      </c>
      <c r="G64" s="180" t="s">
        <v>110</v>
      </c>
      <c r="H64" s="183" t="s">
        <v>26</v>
      </c>
      <c r="I64" s="180" t="s">
        <v>26</v>
      </c>
      <c r="J64" s="180" t="s">
        <v>26</v>
      </c>
      <c r="K64" s="180" t="s">
        <v>26</v>
      </c>
      <c r="L64" s="184" t="s">
        <v>26</v>
      </c>
      <c r="M64" s="180" t="s">
        <v>26</v>
      </c>
      <c r="N64" s="180" t="s">
        <v>26</v>
      </c>
      <c r="O64" s="180" t="s">
        <v>26</v>
      </c>
      <c r="P64" s="180" t="s">
        <v>26</v>
      </c>
      <c r="Q64" s="180"/>
      <c r="R64" s="180"/>
      <c r="S64" s="180"/>
      <c r="T64" s="180"/>
      <c r="U64" s="180">
        <v>0</v>
      </c>
      <c r="V64" s="185"/>
    </row>
    <row r="65" spans="1:22" ht="14.25" customHeight="1">
      <c r="A65" s="179" t="s">
        <v>111</v>
      </c>
      <c r="B65" s="180" t="s">
        <v>112</v>
      </c>
      <c r="C65" s="180" t="s">
        <v>22</v>
      </c>
      <c r="D65" s="181">
        <v>2.9</v>
      </c>
      <c r="E65" s="182" t="s">
        <v>108</v>
      </c>
      <c r="F65" s="183" t="s">
        <v>109</v>
      </c>
      <c r="G65" s="180" t="s">
        <v>113</v>
      </c>
      <c r="H65" s="183" t="s">
        <v>114</v>
      </c>
      <c r="I65" s="180" t="s">
        <v>115</v>
      </c>
      <c r="J65" s="180" t="s">
        <v>80</v>
      </c>
      <c r="K65" s="180" t="s">
        <v>26</v>
      </c>
      <c r="L65" s="184" t="s">
        <v>80</v>
      </c>
      <c r="M65" s="180" t="s">
        <v>26</v>
      </c>
      <c r="N65" s="180" t="s">
        <v>26</v>
      </c>
      <c r="O65" s="180" t="s">
        <v>104</v>
      </c>
      <c r="P65" s="180" t="s">
        <v>26</v>
      </c>
      <c r="Q65" s="180"/>
      <c r="R65" s="180">
        <v>1</v>
      </c>
      <c r="S65" s="180">
        <v>2</v>
      </c>
      <c r="T65" s="180">
        <v>1</v>
      </c>
      <c r="U65" s="180">
        <v>0</v>
      </c>
      <c r="V65" s="185"/>
    </row>
    <row r="66" spans="1:22" ht="14.25" customHeight="1">
      <c r="A66" s="179" t="s">
        <v>116</v>
      </c>
      <c r="B66" s="180" t="s">
        <v>117</v>
      </c>
      <c r="C66" s="180" t="s">
        <v>22</v>
      </c>
      <c r="D66" s="181">
        <v>7.2</v>
      </c>
      <c r="E66" s="182" t="s">
        <v>108</v>
      </c>
      <c r="F66" s="183" t="s">
        <v>109</v>
      </c>
      <c r="G66" s="180" t="s">
        <v>113</v>
      </c>
      <c r="H66" s="180" t="s">
        <v>26</v>
      </c>
      <c r="I66" s="180" t="s">
        <v>115</v>
      </c>
      <c r="J66" s="180" t="s">
        <v>80</v>
      </c>
      <c r="K66" s="180" t="s">
        <v>80</v>
      </c>
      <c r="L66" s="184" t="s">
        <v>26</v>
      </c>
      <c r="M66" s="186" t="s">
        <v>26</v>
      </c>
      <c r="N66" s="186" t="s">
        <v>26</v>
      </c>
      <c r="O66" s="186" t="s">
        <v>26</v>
      </c>
      <c r="P66" s="186" t="s">
        <v>26</v>
      </c>
      <c r="Q66" s="186"/>
      <c r="R66" s="186"/>
      <c r="S66" s="186"/>
      <c r="T66" s="186">
        <v>1</v>
      </c>
      <c r="U66" s="186">
        <v>0</v>
      </c>
      <c r="V66" s="185"/>
    </row>
    <row r="67" spans="1:22" ht="14.25" customHeight="1">
      <c r="A67" s="179" t="s">
        <v>118</v>
      </c>
      <c r="B67" s="180" t="s">
        <v>119</v>
      </c>
      <c r="C67" s="180" t="s">
        <v>22</v>
      </c>
      <c r="D67" s="181">
        <v>3.9</v>
      </c>
      <c r="E67" s="182" t="s">
        <v>108</v>
      </c>
      <c r="F67" s="183" t="s">
        <v>109</v>
      </c>
      <c r="G67" s="180" t="s">
        <v>110</v>
      </c>
      <c r="H67" s="180" t="s">
        <v>26</v>
      </c>
      <c r="I67" s="180" t="s">
        <v>26</v>
      </c>
      <c r="J67" s="180" t="s">
        <v>80</v>
      </c>
      <c r="K67" s="180" t="s">
        <v>80</v>
      </c>
      <c r="L67" s="184" t="s">
        <v>26</v>
      </c>
      <c r="M67" s="186" t="s">
        <v>26</v>
      </c>
      <c r="N67" s="186" t="s">
        <v>26</v>
      </c>
      <c r="O67" s="186" t="s">
        <v>26</v>
      </c>
      <c r="P67" s="186" t="s">
        <v>26</v>
      </c>
      <c r="Q67" s="186">
        <v>1</v>
      </c>
      <c r="R67" s="186">
        <v>1</v>
      </c>
      <c r="S67" s="186">
        <v>1</v>
      </c>
      <c r="T67" s="186">
        <v>1</v>
      </c>
      <c r="U67" s="186">
        <v>0</v>
      </c>
      <c r="V67" s="185"/>
    </row>
    <row r="68" spans="1:22" ht="14.25" customHeight="1">
      <c r="A68" s="179" t="s">
        <v>120</v>
      </c>
      <c r="B68" s="180" t="s">
        <v>121</v>
      </c>
      <c r="C68" s="180" t="s">
        <v>22</v>
      </c>
      <c r="D68" s="181">
        <v>4.2</v>
      </c>
      <c r="E68" s="182" t="s">
        <v>108</v>
      </c>
      <c r="F68" s="183" t="s">
        <v>109</v>
      </c>
      <c r="G68" s="180" t="s">
        <v>110</v>
      </c>
      <c r="H68" s="180" t="s">
        <v>26</v>
      </c>
      <c r="I68" s="180" t="s">
        <v>26</v>
      </c>
      <c r="J68" s="180" t="s">
        <v>26</v>
      </c>
      <c r="K68" s="180" t="s">
        <v>26</v>
      </c>
      <c r="L68" s="184" t="s">
        <v>26</v>
      </c>
      <c r="M68" s="186" t="s">
        <v>26</v>
      </c>
      <c r="N68" s="186" t="s">
        <v>26</v>
      </c>
      <c r="O68" s="186" t="s">
        <v>26</v>
      </c>
      <c r="P68" s="186" t="s">
        <v>26</v>
      </c>
      <c r="Q68" s="186"/>
      <c r="R68" s="186"/>
      <c r="S68" s="186"/>
      <c r="T68" s="186"/>
      <c r="U68" s="186">
        <v>0</v>
      </c>
      <c r="V68" s="185"/>
    </row>
    <row r="69" spans="1:22" ht="14.25" customHeight="1">
      <c r="A69" s="179" t="s">
        <v>122</v>
      </c>
      <c r="B69" s="180" t="s">
        <v>123</v>
      </c>
      <c r="C69" s="180" t="s">
        <v>22</v>
      </c>
      <c r="D69" s="181">
        <v>10.2</v>
      </c>
      <c r="E69" s="182" t="s">
        <v>108</v>
      </c>
      <c r="F69" s="183" t="s">
        <v>109</v>
      </c>
      <c r="G69" s="180" t="s">
        <v>124</v>
      </c>
      <c r="H69" s="180" t="s">
        <v>26</v>
      </c>
      <c r="I69" s="180" t="s">
        <v>125</v>
      </c>
      <c r="J69" s="180" t="s">
        <v>26</v>
      </c>
      <c r="K69" s="180" t="s">
        <v>26</v>
      </c>
      <c r="L69" s="184" t="s">
        <v>26</v>
      </c>
      <c r="M69" s="186" t="s">
        <v>26</v>
      </c>
      <c r="N69" s="186" t="s">
        <v>26</v>
      </c>
      <c r="O69" s="186" t="s">
        <v>26</v>
      </c>
      <c r="P69" s="186" t="s">
        <v>26</v>
      </c>
      <c r="Q69" s="186"/>
      <c r="R69" s="186"/>
      <c r="S69" s="186"/>
      <c r="T69" s="186"/>
      <c r="U69" s="186">
        <v>0</v>
      </c>
      <c r="V69" s="185"/>
    </row>
    <row r="70" spans="1:22" ht="14.25" customHeight="1">
      <c r="A70" s="179" t="s">
        <v>126</v>
      </c>
      <c r="B70" s="180" t="s">
        <v>127</v>
      </c>
      <c r="C70" s="180" t="s">
        <v>22</v>
      </c>
      <c r="D70" s="181">
        <v>25.5</v>
      </c>
      <c r="E70" s="182" t="s">
        <v>108</v>
      </c>
      <c r="F70" s="183" t="s">
        <v>109</v>
      </c>
      <c r="G70" s="180" t="s">
        <v>110</v>
      </c>
      <c r="H70" s="180" t="s">
        <v>114</v>
      </c>
      <c r="I70" s="180" t="s">
        <v>128</v>
      </c>
      <c r="J70" s="180" t="s">
        <v>26</v>
      </c>
      <c r="K70" s="180" t="s">
        <v>26</v>
      </c>
      <c r="L70" s="184" t="s">
        <v>26</v>
      </c>
      <c r="M70" s="186" t="s">
        <v>26</v>
      </c>
      <c r="N70" s="186" t="s">
        <v>26</v>
      </c>
      <c r="O70" s="186" t="s">
        <v>26</v>
      </c>
      <c r="P70" s="186" t="s">
        <v>26</v>
      </c>
      <c r="Q70" s="186"/>
      <c r="R70" s="186"/>
      <c r="S70" s="186"/>
      <c r="T70" s="186"/>
      <c r="U70" s="186">
        <v>0</v>
      </c>
      <c r="V70" s="185"/>
    </row>
    <row r="71" spans="1:22" ht="14.25" customHeight="1">
      <c r="A71" s="179" t="s">
        <v>129</v>
      </c>
      <c r="B71" s="180" t="s">
        <v>130</v>
      </c>
      <c r="C71" s="180" t="s">
        <v>22</v>
      </c>
      <c r="D71" s="181">
        <v>31.5</v>
      </c>
      <c r="E71" s="182" t="s">
        <v>108</v>
      </c>
      <c r="F71" s="183" t="s">
        <v>109</v>
      </c>
      <c r="G71" s="180" t="s">
        <v>110</v>
      </c>
      <c r="H71" s="180" t="s">
        <v>114</v>
      </c>
      <c r="I71" s="180" t="s">
        <v>128</v>
      </c>
      <c r="J71" s="180" t="s">
        <v>80</v>
      </c>
      <c r="K71" s="180" t="s">
        <v>26</v>
      </c>
      <c r="L71" s="184" t="s">
        <v>26</v>
      </c>
      <c r="M71" s="186" t="s">
        <v>26</v>
      </c>
      <c r="N71" s="186" t="s">
        <v>26</v>
      </c>
      <c r="O71" s="186" t="s">
        <v>26</v>
      </c>
      <c r="P71" s="186" t="s">
        <v>26</v>
      </c>
      <c r="Q71" s="186">
        <v>1</v>
      </c>
      <c r="R71" s="186">
        <v>1</v>
      </c>
      <c r="S71" s="186">
        <v>1</v>
      </c>
      <c r="T71" s="186">
        <v>1</v>
      </c>
      <c r="U71" s="186">
        <v>0</v>
      </c>
      <c r="V71" s="185"/>
    </row>
    <row r="72" spans="1:22" ht="14.25" customHeight="1">
      <c r="A72" s="179" t="s">
        <v>131</v>
      </c>
      <c r="B72" s="180" t="s">
        <v>119</v>
      </c>
      <c r="C72" s="180" t="s">
        <v>22</v>
      </c>
      <c r="D72" s="181">
        <v>4.6</v>
      </c>
      <c r="E72" s="182" t="s">
        <v>108</v>
      </c>
      <c r="F72" s="183" t="s">
        <v>109</v>
      </c>
      <c r="G72" s="180" t="s">
        <v>132</v>
      </c>
      <c r="H72" s="180" t="s">
        <v>26</v>
      </c>
      <c r="I72" s="180" t="s">
        <v>115</v>
      </c>
      <c r="J72" s="180" t="s">
        <v>80</v>
      </c>
      <c r="K72" s="180" t="s">
        <v>26</v>
      </c>
      <c r="L72" s="184" t="s">
        <v>26</v>
      </c>
      <c r="M72" s="186" t="s">
        <v>26</v>
      </c>
      <c r="N72" s="186" t="s">
        <v>26</v>
      </c>
      <c r="O72" s="186" t="s">
        <v>26</v>
      </c>
      <c r="P72" s="186" t="s">
        <v>26</v>
      </c>
      <c r="Q72" s="186">
        <v>1</v>
      </c>
      <c r="R72" s="186">
        <v>1</v>
      </c>
      <c r="S72" s="186">
        <v>1</v>
      </c>
      <c r="T72" s="186">
        <v>1</v>
      </c>
      <c r="U72" s="186">
        <v>0</v>
      </c>
      <c r="V72" s="185"/>
    </row>
    <row r="73" spans="1:22" ht="14.25" customHeight="1">
      <c r="A73" s="179" t="s">
        <v>133</v>
      </c>
      <c r="B73" s="180" t="s">
        <v>112</v>
      </c>
      <c r="C73" s="180" t="s">
        <v>22</v>
      </c>
      <c r="D73" s="181">
        <v>1.4</v>
      </c>
      <c r="E73" s="182" t="s">
        <v>108</v>
      </c>
      <c r="F73" s="183" t="s">
        <v>109</v>
      </c>
      <c r="G73" s="180" t="s">
        <v>113</v>
      </c>
      <c r="H73" s="180" t="s">
        <v>26</v>
      </c>
      <c r="I73" s="180" t="s">
        <v>115</v>
      </c>
      <c r="J73" s="180" t="s">
        <v>80</v>
      </c>
      <c r="K73" s="180" t="s">
        <v>26</v>
      </c>
      <c r="L73" s="184" t="s">
        <v>80</v>
      </c>
      <c r="M73" s="186" t="s">
        <v>26</v>
      </c>
      <c r="N73" s="186" t="s">
        <v>26</v>
      </c>
      <c r="O73" s="186" t="s">
        <v>26</v>
      </c>
      <c r="P73" s="186" t="s">
        <v>26</v>
      </c>
      <c r="Q73" s="186"/>
      <c r="R73" s="186">
        <v>1</v>
      </c>
      <c r="S73" s="186">
        <v>2</v>
      </c>
      <c r="T73" s="186">
        <v>1</v>
      </c>
      <c r="U73" s="186">
        <v>0</v>
      </c>
      <c r="V73" s="185"/>
    </row>
    <row r="74" spans="1:22" ht="14.25" customHeight="1">
      <c r="A74" s="179" t="s">
        <v>134</v>
      </c>
      <c r="B74" s="180" t="s">
        <v>135</v>
      </c>
      <c r="C74" s="180" t="s">
        <v>22</v>
      </c>
      <c r="D74" s="181">
        <v>20.3</v>
      </c>
      <c r="E74" s="182" t="s">
        <v>108</v>
      </c>
      <c r="F74" s="183" t="s">
        <v>109</v>
      </c>
      <c r="G74" s="180" t="s">
        <v>136</v>
      </c>
      <c r="H74" s="180" t="s">
        <v>114</v>
      </c>
      <c r="I74" s="180" t="s">
        <v>128</v>
      </c>
      <c r="J74" s="180" t="s">
        <v>80</v>
      </c>
      <c r="K74" s="180" t="s">
        <v>80</v>
      </c>
      <c r="L74" s="184" t="s">
        <v>26</v>
      </c>
      <c r="M74" s="186" t="s">
        <v>26</v>
      </c>
      <c r="N74" s="186" t="s">
        <v>26</v>
      </c>
      <c r="O74" s="186" t="s">
        <v>26</v>
      </c>
      <c r="P74" s="186" t="s">
        <v>26</v>
      </c>
      <c r="Q74" s="186"/>
      <c r="R74" s="186">
        <v>1</v>
      </c>
      <c r="S74" s="186">
        <v>1</v>
      </c>
      <c r="T74" s="186">
        <v>1</v>
      </c>
      <c r="U74" s="186">
        <v>0</v>
      </c>
      <c r="V74" s="185"/>
    </row>
    <row r="75" spans="1:22" ht="14.25" customHeight="1">
      <c r="A75" s="179" t="s">
        <v>137</v>
      </c>
      <c r="B75" s="180" t="s">
        <v>119</v>
      </c>
      <c r="C75" s="180" t="s">
        <v>22</v>
      </c>
      <c r="D75" s="181">
        <v>3.4</v>
      </c>
      <c r="E75" s="182" t="s">
        <v>108</v>
      </c>
      <c r="F75" s="183" t="s">
        <v>109</v>
      </c>
      <c r="G75" s="180" t="s">
        <v>138</v>
      </c>
      <c r="H75" s="180" t="s">
        <v>26</v>
      </c>
      <c r="I75" s="180" t="s">
        <v>115</v>
      </c>
      <c r="J75" s="180" t="s">
        <v>26</v>
      </c>
      <c r="K75" s="180" t="s">
        <v>26</v>
      </c>
      <c r="L75" s="184" t="s">
        <v>26</v>
      </c>
      <c r="M75" s="186" t="s">
        <v>26</v>
      </c>
      <c r="N75" s="186" t="s">
        <v>26</v>
      </c>
      <c r="O75" s="186" t="s">
        <v>26</v>
      </c>
      <c r="P75" s="186" t="s">
        <v>26</v>
      </c>
      <c r="Q75" s="186"/>
      <c r="R75" s="186"/>
      <c r="S75" s="186"/>
      <c r="T75" s="186">
        <v>2</v>
      </c>
      <c r="U75" s="186">
        <v>0</v>
      </c>
      <c r="V75" s="185"/>
    </row>
    <row r="76" spans="1:22" ht="14.25" customHeight="1">
      <c r="A76" s="179" t="s">
        <v>139</v>
      </c>
      <c r="B76" s="180" t="s">
        <v>140</v>
      </c>
      <c r="C76" s="180" t="s">
        <v>22</v>
      </c>
      <c r="D76" s="181">
        <v>7.2</v>
      </c>
      <c r="E76" s="182" t="s">
        <v>141</v>
      </c>
      <c r="F76" s="183" t="s">
        <v>109</v>
      </c>
      <c r="G76" s="180" t="s">
        <v>138</v>
      </c>
      <c r="H76" s="180" t="s">
        <v>26</v>
      </c>
      <c r="I76" s="180" t="s">
        <v>115</v>
      </c>
      <c r="J76" s="180" t="s">
        <v>26</v>
      </c>
      <c r="K76" s="180" t="s">
        <v>80</v>
      </c>
      <c r="L76" s="184" t="s">
        <v>26</v>
      </c>
      <c r="M76" s="186" t="s">
        <v>26</v>
      </c>
      <c r="N76" s="186" t="s">
        <v>26</v>
      </c>
      <c r="O76" s="186" t="s">
        <v>26</v>
      </c>
      <c r="P76" s="189" t="s">
        <v>80</v>
      </c>
      <c r="Q76" s="189"/>
      <c r="R76" s="189"/>
      <c r="S76" s="189"/>
      <c r="T76" s="189"/>
      <c r="U76" s="186">
        <v>0</v>
      </c>
      <c r="V76" s="185"/>
    </row>
    <row r="77" spans="1:22" ht="14.25" customHeight="1">
      <c r="A77" s="192"/>
      <c r="B77" s="193" t="s">
        <v>67</v>
      </c>
      <c r="C77" s="193">
        <f>SUM(D64:D76)</f>
        <v>127.30000000000001</v>
      </c>
      <c r="D77" s="194"/>
      <c r="E77" s="203"/>
      <c r="F77" s="196"/>
      <c r="G77" s="185"/>
      <c r="H77" s="185"/>
      <c r="I77" s="185"/>
      <c r="J77" s="185"/>
      <c r="K77" s="185"/>
      <c r="L77" s="185"/>
      <c r="M77" s="196"/>
      <c r="N77" s="196"/>
      <c r="O77" s="196"/>
      <c r="P77" s="208" t="s">
        <v>1520</v>
      </c>
      <c r="Q77" s="198">
        <f>SUM(Q64:Q76)</f>
        <v>3</v>
      </c>
      <c r="R77" s="198">
        <f>SUM(R64:R76)</f>
        <v>6</v>
      </c>
      <c r="S77" s="198">
        <f>SUM(S64:S76)</f>
        <v>8</v>
      </c>
      <c r="T77" s="198">
        <f>SUM(T64:T76)</f>
        <v>9</v>
      </c>
      <c r="U77" s="199">
        <f>SUM(U64:U76)</f>
        <v>0</v>
      </c>
      <c r="V77" s="200"/>
    </row>
    <row r="78" spans="1:22" s="202" customFormat="1" ht="14.25" customHeight="1">
      <c r="A78" s="185"/>
      <c r="B78" s="185"/>
      <c r="C78" s="185"/>
      <c r="D78" s="207"/>
      <c r="E78" s="203"/>
      <c r="F78" s="185"/>
      <c r="G78" s="185"/>
      <c r="H78" s="185"/>
      <c r="I78" s="185"/>
      <c r="J78" s="185"/>
      <c r="K78" s="185"/>
      <c r="L78" s="185"/>
      <c r="M78" s="201"/>
      <c r="N78" s="201"/>
      <c r="O78" s="201"/>
      <c r="P78" s="201"/>
      <c r="Q78" s="201"/>
      <c r="R78" s="201"/>
      <c r="S78" s="201"/>
      <c r="T78" s="201"/>
      <c r="U78" s="201"/>
      <c r="V78" s="201"/>
    </row>
    <row r="79" spans="1:22" ht="14.25" customHeight="1">
      <c r="A79" s="264" t="s">
        <v>142</v>
      </c>
      <c r="B79" s="264"/>
      <c r="C79" s="264"/>
      <c r="D79" s="264"/>
      <c r="E79" s="264"/>
      <c r="F79" s="264"/>
      <c r="G79" s="264"/>
      <c r="H79" s="264"/>
      <c r="I79" s="264"/>
      <c r="J79" s="264"/>
      <c r="K79" s="264"/>
      <c r="L79" s="264"/>
      <c r="M79" s="264"/>
      <c r="N79" s="264"/>
      <c r="O79" s="264"/>
      <c r="P79" s="264"/>
      <c r="Q79" s="264"/>
      <c r="R79" s="264"/>
      <c r="S79" s="264"/>
      <c r="T79" s="264"/>
      <c r="U79" s="264"/>
      <c r="V79" s="170"/>
    </row>
    <row r="80" spans="1:22" ht="14.25" customHeight="1">
      <c r="A80" s="172" t="s">
        <v>1</v>
      </c>
      <c r="B80" s="173"/>
      <c r="C80" s="265" t="s">
        <v>2</v>
      </c>
      <c r="D80" s="266" t="s">
        <v>3</v>
      </c>
      <c r="E80" s="174" t="s">
        <v>4</v>
      </c>
      <c r="F80" s="174" t="s">
        <v>5</v>
      </c>
      <c r="G80" s="172"/>
      <c r="H80" s="268" t="s">
        <v>6</v>
      </c>
      <c r="I80" s="268" t="s">
        <v>7</v>
      </c>
      <c r="J80" s="268" t="s">
        <v>8</v>
      </c>
      <c r="K80" s="268" t="s">
        <v>9</v>
      </c>
      <c r="L80" s="268" t="s">
        <v>10</v>
      </c>
      <c r="M80" s="268" t="s">
        <v>11</v>
      </c>
      <c r="N80" s="268" t="s">
        <v>12</v>
      </c>
      <c r="O80" s="268" t="s">
        <v>13</v>
      </c>
      <c r="P80" s="262" t="s">
        <v>14</v>
      </c>
      <c r="Q80" s="262" t="s">
        <v>1514</v>
      </c>
      <c r="R80" s="262" t="s">
        <v>1515</v>
      </c>
      <c r="S80" s="262" t="s">
        <v>1516</v>
      </c>
      <c r="T80" s="262" t="s">
        <v>1517</v>
      </c>
      <c r="U80" s="270" t="s">
        <v>15</v>
      </c>
      <c r="V80" s="175"/>
    </row>
    <row r="81" spans="1:22" ht="14.25" customHeight="1">
      <c r="A81" s="176" t="s">
        <v>16</v>
      </c>
      <c r="B81" s="177" t="s">
        <v>17</v>
      </c>
      <c r="C81" s="265"/>
      <c r="D81" s="267"/>
      <c r="E81" s="178" t="s">
        <v>18</v>
      </c>
      <c r="F81" s="176" t="s">
        <v>18</v>
      </c>
      <c r="G81" s="176" t="s">
        <v>19</v>
      </c>
      <c r="H81" s="269"/>
      <c r="I81" s="269"/>
      <c r="J81" s="269"/>
      <c r="K81" s="269"/>
      <c r="L81" s="269"/>
      <c r="M81" s="269"/>
      <c r="N81" s="269"/>
      <c r="O81" s="269"/>
      <c r="P81" s="263"/>
      <c r="Q81" s="263"/>
      <c r="R81" s="263"/>
      <c r="S81" s="263"/>
      <c r="T81" s="263"/>
      <c r="U81" s="270"/>
      <c r="V81" s="175"/>
    </row>
    <row r="82" spans="1:22" ht="14.25" customHeight="1">
      <c r="A82" s="179" t="s">
        <v>143</v>
      </c>
      <c r="B82" s="180" t="s">
        <v>144</v>
      </c>
      <c r="C82" s="180" t="s">
        <v>22</v>
      </c>
      <c r="D82" s="181">
        <v>17</v>
      </c>
      <c r="E82" s="182" t="s">
        <v>31</v>
      </c>
      <c r="F82" s="183" t="s">
        <v>24</v>
      </c>
      <c r="G82" s="180"/>
      <c r="H82" s="183" t="s">
        <v>38</v>
      </c>
      <c r="I82" s="180" t="s">
        <v>80</v>
      </c>
      <c r="J82" s="180" t="s">
        <v>26</v>
      </c>
      <c r="K82" s="180" t="s">
        <v>26</v>
      </c>
      <c r="L82" s="184" t="s">
        <v>26</v>
      </c>
      <c r="M82" s="184" t="s">
        <v>26</v>
      </c>
      <c r="N82" s="180" t="s">
        <v>26</v>
      </c>
      <c r="O82" s="180" t="s">
        <v>26</v>
      </c>
      <c r="P82" s="180" t="s">
        <v>26</v>
      </c>
      <c r="Q82" s="180"/>
      <c r="R82" s="180"/>
      <c r="S82" s="180"/>
      <c r="T82" s="180">
        <v>1</v>
      </c>
      <c r="U82" s="180">
        <v>0</v>
      </c>
      <c r="V82" s="185"/>
    </row>
    <row r="83" spans="1:22" ht="14.25" customHeight="1">
      <c r="A83" s="179" t="s">
        <v>145</v>
      </c>
      <c r="B83" s="180" t="s">
        <v>146</v>
      </c>
      <c r="C83" s="180" t="s">
        <v>22</v>
      </c>
      <c r="D83" s="181">
        <v>6.2</v>
      </c>
      <c r="E83" s="182" t="s">
        <v>23</v>
      </c>
      <c r="F83" s="183" t="s">
        <v>24</v>
      </c>
      <c r="G83" s="180" t="s">
        <v>99</v>
      </c>
      <c r="H83" s="183" t="s">
        <v>38</v>
      </c>
      <c r="I83" s="180" t="s">
        <v>80</v>
      </c>
      <c r="J83" s="180" t="s">
        <v>26</v>
      </c>
      <c r="K83" s="180" t="s">
        <v>26</v>
      </c>
      <c r="L83" s="184" t="s">
        <v>26</v>
      </c>
      <c r="M83" s="184" t="s">
        <v>26</v>
      </c>
      <c r="N83" s="180" t="s">
        <v>26</v>
      </c>
      <c r="O83" s="180" t="s">
        <v>26</v>
      </c>
      <c r="P83" s="180" t="s">
        <v>26</v>
      </c>
      <c r="Q83" s="180"/>
      <c r="R83" s="180"/>
      <c r="S83" s="180"/>
      <c r="T83" s="180"/>
      <c r="U83" s="180">
        <v>0</v>
      </c>
      <c r="V83" s="185"/>
    </row>
    <row r="84" spans="1:22" ht="14.25" customHeight="1">
      <c r="A84" s="179" t="s">
        <v>147</v>
      </c>
      <c r="B84" s="180" t="s">
        <v>148</v>
      </c>
      <c r="C84" s="180" t="s">
        <v>22</v>
      </c>
      <c r="D84" s="181">
        <v>18.5</v>
      </c>
      <c r="E84" s="182" t="s">
        <v>31</v>
      </c>
      <c r="F84" s="183" t="s">
        <v>78</v>
      </c>
      <c r="G84" s="180" t="s">
        <v>66</v>
      </c>
      <c r="H84" s="180" t="s">
        <v>149</v>
      </c>
      <c r="I84" s="180" t="s">
        <v>80</v>
      </c>
      <c r="J84" s="180" t="s">
        <v>80</v>
      </c>
      <c r="K84" s="180" t="s">
        <v>26</v>
      </c>
      <c r="L84" s="184" t="s">
        <v>26</v>
      </c>
      <c r="M84" s="184" t="s">
        <v>26</v>
      </c>
      <c r="N84" s="186" t="s">
        <v>26</v>
      </c>
      <c r="O84" s="186" t="s">
        <v>26</v>
      </c>
      <c r="P84" s="186" t="s">
        <v>26</v>
      </c>
      <c r="Q84" s="186"/>
      <c r="R84" s="186">
        <v>1</v>
      </c>
      <c r="S84" s="186">
        <v>1</v>
      </c>
      <c r="T84" s="186">
        <v>2</v>
      </c>
      <c r="U84" s="186">
        <v>0</v>
      </c>
      <c r="V84" s="185"/>
    </row>
    <row r="85" spans="1:22" ht="14.25" customHeight="1">
      <c r="A85" s="179" t="s">
        <v>150</v>
      </c>
      <c r="B85" s="180" t="s">
        <v>151</v>
      </c>
      <c r="C85" s="180" t="s">
        <v>22</v>
      </c>
      <c r="D85" s="181">
        <v>19.9</v>
      </c>
      <c r="E85" s="182" t="s">
        <v>31</v>
      </c>
      <c r="F85" s="183" t="s">
        <v>78</v>
      </c>
      <c r="G85" s="180" t="s">
        <v>152</v>
      </c>
      <c r="H85" s="180" t="s">
        <v>149</v>
      </c>
      <c r="I85" s="180" t="s">
        <v>80</v>
      </c>
      <c r="J85" s="180" t="s">
        <v>80</v>
      </c>
      <c r="K85" s="180" t="s">
        <v>80</v>
      </c>
      <c r="L85" s="184" t="s">
        <v>26</v>
      </c>
      <c r="M85" s="184" t="s">
        <v>26</v>
      </c>
      <c r="N85" s="186" t="s">
        <v>26</v>
      </c>
      <c r="O85" s="186" t="s">
        <v>26</v>
      </c>
      <c r="P85" s="189" t="s">
        <v>80</v>
      </c>
      <c r="Q85" s="189"/>
      <c r="R85" s="186">
        <v>1</v>
      </c>
      <c r="S85" s="186">
        <v>1</v>
      </c>
      <c r="T85" s="186">
        <v>2</v>
      </c>
      <c r="U85" s="186">
        <v>0</v>
      </c>
      <c r="V85" s="185"/>
    </row>
    <row r="86" spans="1:22" ht="14.25" customHeight="1">
      <c r="A86" s="192"/>
      <c r="B86" s="193" t="s">
        <v>67</v>
      </c>
      <c r="C86" s="193">
        <f>SUM(D82:D85)</f>
        <v>61.6</v>
      </c>
      <c r="D86" s="194"/>
      <c r="E86" s="203"/>
      <c r="F86" s="196"/>
      <c r="G86" s="185"/>
      <c r="H86" s="185"/>
      <c r="I86" s="185"/>
      <c r="J86" s="185"/>
      <c r="K86" s="185"/>
      <c r="L86" s="185"/>
      <c r="M86" s="196"/>
      <c r="N86" s="196"/>
      <c r="O86" s="196"/>
      <c r="P86" s="208" t="s">
        <v>1513</v>
      </c>
      <c r="Q86" s="198">
        <f>SUM(Q82:Q85)</f>
        <v>0</v>
      </c>
      <c r="R86" s="198">
        <f>SUM(R82:R85)</f>
        <v>2</v>
      </c>
      <c r="S86" s="198">
        <f>SUM(S82:S85)</f>
        <v>2</v>
      </c>
      <c r="T86" s="198">
        <f>SUM(T82:T85)</f>
        <v>5</v>
      </c>
      <c r="U86" s="199">
        <f>SUM(U82:U85)</f>
        <v>0</v>
      </c>
      <c r="V86" s="200"/>
    </row>
    <row r="87" spans="1:22" s="202" customFormat="1" ht="14.25" customHeight="1">
      <c r="A87" s="185"/>
      <c r="B87" s="185"/>
      <c r="C87" s="185"/>
      <c r="D87" s="207"/>
      <c r="E87" s="203"/>
      <c r="F87" s="185"/>
      <c r="G87" s="185"/>
      <c r="H87" s="185"/>
      <c r="I87" s="185"/>
      <c r="J87" s="185"/>
      <c r="K87" s="185"/>
      <c r="L87" s="185"/>
      <c r="M87" s="201"/>
      <c r="N87" s="201"/>
      <c r="O87" s="201"/>
      <c r="P87" s="201"/>
      <c r="Q87" s="201"/>
      <c r="R87" s="201"/>
      <c r="S87" s="201"/>
      <c r="T87" s="201"/>
      <c r="U87" s="201"/>
      <c r="V87" s="201"/>
    </row>
    <row r="88" spans="1:22" ht="14.25" customHeight="1">
      <c r="A88" s="264" t="s">
        <v>1487</v>
      </c>
      <c r="B88" s="264"/>
      <c r="C88" s="264"/>
      <c r="D88" s="264"/>
      <c r="E88" s="264"/>
      <c r="F88" s="264"/>
      <c r="G88" s="264"/>
      <c r="H88" s="264"/>
      <c r="I88" s="264"/>
      <c r="J88" s="264"/>
      <c r="K88" s="264"/>
      <c r="L88" s="264"/>
      <c r="M88" s="264"/>
      <c r="N88" s="264"/>
      <c r="O88" s="264"/>
      <c r="P88" s="264"/>
      <c r="Q88" s="264"/>
      <c r="R88" s="264"/>
      <c r="S88" s="264"/>
      <c r="T88" s="264"/>
      <c r="U88" s="264"/>
      <c r="V88" s="170"/>
    </row>
    <row r="89" spans="1:22" ht="14.25" customHeight="1">
      <c r="A89" s="172" t="s">
        <v>1</v>
      </c>
      <c r="B89" s="173"/>
      <c r="C89" s="265" t="s">
        <v>2</v>
      </c>
      <c r="D89" s="266" t="s">
        <v>3</v>
      </c>
      <c r="E89" s="174" t="s">
        <v>4</v>
      </c>
      <c r="F89" s="174" t="s">
        <v>5</v>
      </c>
      <c r="G89" s="172"/>
      <c r="H89" s="268" t="s">
        <v>6</v>
      </c>
      <c r="I89" s="268" t="s">
        <v>7</v>
      </c>
      <c r="J89" s="268" t="s">
        <v>8</v>
      </c>
      <c r="K89" s="268" t="s">
        <v>9</v>
      </c>
      <c r="L89" s="268" t="s">
        <v>10</v>
      </c>
      <c r="M89" s="268" t="s">
        <v>11</v>
      </c>
      <c r="N89" s="268" t="s">
        <v>12</v>
      </c>
      <c r="O89" s="268" t="s">
        <v>13</v>
      </c>
      <c r="P89" s="262" t="s">
        <v>14</v>
      </c>
      <c r="Q89" s="262" t="s">
        <v>1514</v>
      </c>
      <c r="R89" s="262" t="s">
        <v>1515</v>
      </c>
      <c r="S89" s="262" t="s">
        <v>1516</v>
      </c>
      <c r="T89" s="262" t="s">
        <v>1517</v>
      </c>
      <c r="U89" s="270" t="s">
        <v>15</v>
      </c>
      <c r="V89" s="175"/>
    </row>
    <row r="90" spans="1:22" ht="14.25" customHeight="1">
      <c r="A90" s="176" t="s">
        <v>16</v>
      </c>
      <c r="B90" s="177" t="s">
        <v>17</v>
      </c>
      <c r="C90" s="265"/>
      <c r="D90" s="267"/>
      <c r="E90" s="178" t="s">
        <v>18</v>
      </c>
      <c r="F90" s="176" t="s">
        <v>18</v>
      </c>
      <c r="G90" s="176" t="s">
        <v>19</v>
      </c>
      <c r="H90" s="269"/>
      <c r="I90" s="269"/>
      <c r="J90" s="269"/>
      <c r="K90" s="269"/>
      <c r="L90" s="269"/>
      <c r="M90" s="269"/>
      <c r="N90" s="269"/>
      <c r="O90" s="269"/>
      <c r="P90" s="263"/>
      <c r="Q90" s="263"/>
      <c r="R90" s="263"/>
      <c r="S90" s="263"/>
      <c r="T90" s="263"/>
      <c r="U90" s="270"/>
      <c r="V90" s="175"/>
    </row>
    <row r="91" spans="1:22" ht="14.25" customHeight="1">
      <c r="A91" s="179" t="s">
        <v>153</v>
      </c>
      <c r="B91" s="180" t="s">
        <v>112</v>
      </c>
      <c r="C91" s="180" t="s">
        <v>22</v>
      </c>
      <c r="D91" s="181">
        <v>6.9</v>
      </c>
      <c r="E91" s="182" t="s">
        <v>31</v>
      </c>
      <c r="F91" s="183" t="s">
        <v>78</v>
      </c>
      <c r="G91" s="180" t="s">
        <v>66</v>
      </c>
      <c r="H91" s="183" t="s">
        <v>38</v>
      </c>
      <c r="I91" s="180" t="s">
        <v>80</v>
      </c>
      <c r="J91" s="180" t="s">
        <v>80</v>
      </c>
      <c r="K91" s="180" t="s">
        <v>26</v>
      </c>
      <c r="L91" s="184" t="s">
        <v>80</v>
      </c>
      <c r="M91" s="180" t="s">
        <v>26</v>
      </c>
      <c r="N91" s="180" t="s">
        <v>26</v>
      </c>
      <c r="O91" s="180" t="s">
        <v>26</v>
      </c>
      <c r="P91" s="180" t="s">
        <v>80</v>
      </c>
      <c r="Q91" s="187"/>
      <c r="R91" s="187"/>
      <c r="S91" s="187">
        <v>1</v>
      </c>
      <c r="T91" s="187">
        <v>1</v>
      </c>
      <c r="U91" s="180">
        <v>0</v>
      </c>
      <c r="V91" s="185"/>
    </row>
    <row r="92" spans="1:22" ht="14.25" customHeight="1">
      <c r="A92" s="192"/>
      <c r="B92" s="193" t="s">
        <v>67</v>
      </c>
      <c r="C92" s="193">
        <f>SUM(D91)</f>
        <v>6.9</v>
      </c>
      <c r="D92" s="194"/>
      <c r="E92" s="203"/>
      <c r="F92" s="196"/>
      <c r="G92" s="185"/>
      <c r="H92" s="185"/>
      <c r="I92" s="185"/>
      <c r="J92" s="185"/>
      <c r="K92" s="185"/>
      <c r="L92" s="185"/>
      <c r="M92" s="196"/>
      <c r="N92" s="196"/>
      <c r="O92" s="196"/>
      <c r="P92" s="197" t="s">
        <v>1520</v>
      </c>
      <c r="Q92" s="208"/>
      <c r="R92" s="208"/>
      <c r="S92" s="198">
        <v>1</v>
      </c>
      <c r="T92" s="198">
        <v>1</v>
      </c>
      <c r="U92" s="199">
        <f>SUM(U91:U91)</f>
        <v>0</v>
      </c>
      <c r="V92" s="200"/>
    </row>
    <row r="93" spans="1:22" s="202" customFormat="1" ht="14.25" customHeight="1">
      <c r="A93" s="185"/>
      <c r="B93" s="185"/>
      <c r="C93" s="185"/>
      <c r="D93" s="207"/>
      <c r="E93" s="203"/>
      <c r="F93" s="185"/>
      <c r="G93" s="185"/>
      <c r="H93" s="185"/>
      <c r="I93" s="185"/>
      <c r="J93" s="185"/>
      <c r="K93" s="185"/>
      <c r="L93" s="185"/>
      <c r="M93" s="201"/>
      <c r="N93" s="201"/>
      <c r="O93" s="201"/>
      <c r="P93" s="201"/>
      <c r="Q93" s="201"/>
      <c r="R93" s="201"/>
      <c r="S93" s="201"/>
      <c r="T93" s="201"/>
      <c r="U93" s="201"/>
      <c r="V93" s="201"/>
    </row>
    <row r="94" spans="1:22" ht="14.25" customHeight="1">
      <c r="A94" s="264" t="s">
        <v>154</v>
      </c>
      <c r="B94" s="264"/>
      <c r="C94" s="264"/>
      <c r="D94" s="264"/>
      <c r="E94" s="264"/>
      <c r="F94" s="264"/>
      <c r="G94" s="264"/>
      <c r="H94" s="264"/>
      <c r="I94" s="264"/>
      <c r="J94" s="264"/>
      <c r="K94" s="264"/>
      <c r="L94" s="264"/>
      <c r="M94" s="264"/>
      <c r="N94" s="264"/>
      <c r="O94" s="264"/>
      <c r="P94" s="264"/>
      <c r="Q94" s="264"/>
      <c r="R94" s="264"/>
      <c r="S94" s="264"/>
      <c r="T94" s="264"/>
      <c r="U94" s="264"/>
      <c r="V94" s="170"/>
    </row>
    <row r="95" spans="1:22" ht="14.25" customHeight="1">
      <c r="A95" s="172" t="s">
        <v>1</v>
      </c>
      <c r="B95" s="173"/>
      <c r="C95" s="265" t="s">
        <v>2</v>
      </c>
      <c r="D95" s="266" t="s">
        <v>3</v>
      </c>
      <c r="E95" s="174" t="s">
        <v>4</v>
      </c>
      <c r="F95" s="174" t="s">
        <v>5</v>
      </c>
      <c r="G95" s="172"/>
      <c r="H95" s="268" t="s">
        <v>6</v>
      </c>
      <c r="I95" s="268" t="s">
        <v>7</v>
      </c>
      <c r="J95" s="268" t="s">
        <v>8</v>
      </c>
      <c r="K95" s="268" t="s">
        <v>9</v>
      </c>
      <c r="L95" s="268" t="s">
        <v>10</v>
      </c>
      <c r="M95" s="268" t="s">
        <v>11</v>
      </c>
      <c r="N95" s="268" t="s">
        <v>12</v>
      </c>
      <c r="O95" s="268" t="s">
        <v>13</v>
      </c>
      <c r="P95" s="262" t="s">
        <v>14</v>
      </c>
      <c r="Q95" s="262" t="s">
        <v>1514</v>
      </c>
      <c r="R95" s="262" t="s">
        <v>1515</v>
      </c>
      <c r="S95" s="262" t="s">
        <v>1516</v>
      </c>
      <c r="T95" s="262" t="s">
        <v>1517</v>
      </c>
      <c r="U95" s="270" t="s">
        <v>15</v>
      </c>
      <c r="V95" s="175"/>
    </row>
    <row r="96" spans="1:22" ht="14.25" customHeight="1">
      <c r="A96" s="176" t="s">
        <v>16</v>
      </c>
      <c r="B96" s="177" t="s">
        <v>17</v>
      </c>
      <c r="C96" s="265"/>
      <c r="D96" s="267"/>
      <c r="E96" s="178" t="s">
        <v>18</v>
      </c>
      <c r="F96" s="176" t="s">
        <v>18</v>
      </c>
      <c r="G96" s="176" t="s">
        <v>19</v>
      </c>
      <c r="H96" s="269"/>
      <c r="I96" s="269"/>
      <c r="J96" s="269"/>
      <c r="K96" s="269"/>
      <c r="L96" s="269"/>
      <c r="M96" s="269"/>
      <c r="N96" s="269"/>
      <c r="O96" s="269"/>
      <c r="P96" s="263"/>
      <c r="Q96" s="263"/>
      <c r="R96" s="263"/>
      <c r="S96" s="263"/>
      <c r="T96" s="263"/>
      <c r="U96" s="270"/>
      <c r="V96" s="175"/>
    </row>
    <row r="97" spans="1:22" ht="14.25" customHeight="1">
      <c r="A97" s="179" t="s">
        <v>155</v>
      </c>
      <c r="B97" s="180" t="s">
        <v>84</v>
      </c>
      <c r="C97" s="180" t="s">
        <v>22</v>
      </c>
      <c r="D97" s="181">
        <v>2.5</v>
      </c>
      <c r="E97" s="182" t="s">
        <v>31</v>
      </c>
      <c r="F97" s="183" t="s">
        <v>78</v>
      </c>
      <c r="G97" s="180" t="s">
        <v>156</v>
      </c>
      <c r="H97" s="183" t="s">
        <v>26</v>
      </c>
      <c r="I97" s="180" t="s">
        <v>26</v>
      </c>
      <c r="J97" s="180" t="s">
        <v>80</v>
      </c>
      <c r="K97" s="180" t="s">
        <v>26</v>
      </c>
      <c r="L97" s="184" t="s">
        <v>80</v>
      </c>
      <c r="M97" s="180" t="s">
        <v>26</v>
      </c>
      <c r="N97" s="180" t="s">
        <v>26</v>
      </c>
      <c r="O97" s="180" t="s">
        <v>26</v>
      </c>
      <c r="P97" s="187" t="s">
        <v>26</v>
      </c>
      <c r="Q97" s="187"/>
      <c r="R97" s="187"/>
      <c r="S97" s="187">
        <v>1</v>
      </c>
      <c r="T97" s="187">
        <v>1</v>
      </c>
      <c r="U97" s="180">
        <v>0</v>
      </c>
      <c r="V97" s="185"/>
    </row>
    <row r="98" spans="1:22" ht="14.25" customHeight="1">
      <c r="A98" s="192"/>
      <c r="B98" s="193" t="s">
        <v>67</v>
      </c>
      <c r="C98" s="193">
        <f>SUM(D97)</f>
        <v>2.5</v>
      </c>
      <c r="D98" s="194"/>
      <c r="E98" s="203"/>
      <c r="F98" s="196"/>
      <c r="G98" s="185"/>
      <c r="H98" s="185"/>
      <c r="I98" s="185"/>
      <c r="J98" s="185"/>
      <c r="K98" s="185"/>
      <c r="L98" s="185"/>
      <c r="M98" s="196"/>
      <c r="N98" s="196"/>
      <c r="O98" s="196"/>
      <c r="P98" s="208" t="s">
        <v>1520</v>
      </c>
      <c r="Q98" s="198">
        <v>0</v>
      </c>
      <c r="R98" s="198">
        <v>0</v>
      </c>
      <c r="S98" s="198">
        <v>1</v>
      </c>
      <c r="T98" s="198">
        <v>1</v>
      </c>
      <c r="U98" s="199">
        <f>SUM(U97:U97)</f>
        <v>0</v>
      </c>
      <c r="V98" s="200"/>
    </row>
    <row r="99" spans="1:22" s="202" customFormat="1" ht="14.25" customHeight="1">
      <c r="A99" s="185"/>
      <c r="B99" s="185"/>
      <c r="C99" s="185"/>
      <c r="D99" s="207"/>
      <c r="E99" s="203"/>
      <c r="F99" s="185"/>
      <c r="G99" s="185"/>
      <c r="H99" s="185"/>
      <c r="I99" s="185"/>
      <c r="J99" s="185"/>
      <c r="K99" s="185"/>
      <c r="L99" s="185"/>
      <c r="M99" s="201"/>
      <c r="N99" s="201"/>
      <c r="O99" s="201"/>
      <c r="P99" s="201"/>
      <c r="Q99" s="201"/>
      <c r="R99" s="201"/>
      <c r="S99" s="201"/>
      <c r="T99" s="201"/>
      <c r="U99" s="201"/>
      <c r="V99" s="201"/>
    </row>
    <row r="100" spans="1:22" ht="14.25" customHeight="1">
      <c r="A100" s="264" t="s">
        <v>157</v>
      </c>
      <c r="B100" s="264"/>
      <c r="C100" s="264"/>
      <c r="D100" s="264"/>
      <c r="E100" s="264"/>
      <c r="F100" s="264"/>
      <c r="G100" s="264"/>
      <c r="H100" s="264"/>
      <c r="I100" s="264"/>
      <c r="J100" s="264"/>
      <c r="K100" s="264"/>
      <c r="L100" s="264"/>
      <c r="M100" s="264"/>
      <c r="N100" s="264"/>
      <c r="O100" s="264"/>
      <c r="P100" s="264"/>
      <c r="Q100" s="264"/>
      <c r="R100" s="264"/>
      <c r="S100" s="264"/>
      <c r="T100" s="264"/>
      <c r="U100" s="264"/>
      <c r="V100" s="170"/>
    </row>
    <row r="101" spans="1:22" ht="14.25" customHeight="1">
      <c r="A101" s="172" t="s">
        <v>1</v>
      </c>
      <c r="B101" s="173"/>
      <c r="C101" s="265" t="s">
        <v>2</v>
      </c>
      <c r="D101" s="266" t="s">
        <v>3</v>
      </c>
      <c r="E101" s="174" t="s">
        <v>4</v>
      </c>
      <c r="F101" s="174" t="s">
        <v>5</v>
      </c>
      <c r="G101" s="172"/>
      <c r="H101" s="268" t="s">
        <v>6</v>
      </c>
      <c r="I101" s="268" t="s">
        <v>7</v>
      </c>
      <c r="J101" s="268" t="s">
        <v>8</v>
      </c>
      <c r="K101" s="268" t="s">
        <v>9</v>
      </c>
      <c r="L101" s="268" t="s">
        <v>10</v>
      </c>
      <c r="M101" s="268" t="s">
        <v>11</v>
      </c>
      <c r="N101" s="268" t="s">
        <v>12</v>
      </c>
      <c r="O101" s="268" t="s">
        <v>13</v>
      </c>
      <c r="P101" s="262" t="s">
        <v>14</v>
      </c>
      <c r="Q101" s="262" t="s">
        <v>1514</v>
      </c>
      <c r="R101" s="262" t="s">
        <v>1515</v>
      </c>
      <c r="S101" s="262" t="s">
        <v>1516</v>
      </c>
      <c r="T101" s="262" t="s">
        <v>1517</v>
      </c>
      <c r="U101" s="270" t="s">
        <v>15</v>
      </c>
      <c r="V101" s="175"/>
    </row>
    <row r="102" spans="1:22" ht="14.25" customHeight="1">
      <c r="A102" s="176" t="s">
        <v>16</v>
      </c>
      <c r="B102" s="177" t="s">
        <v>17</v>
      </c>
      <c r="C102" s="265"/>
      <c r="D102" s="267"/>
      <c r="E102" s="178" t="s">
        <v>18</v>
      </c>
      <c r="F102" s="176" t="s">
        <v>18</v>
      </c>
      <c r="G102" s="176" t="s">
        <v>19</v>
      </c>
      <c r="H102" s="269"/>
      <c r="I102" s="269"/>
      <c r="J102" s="269"/>
      <c r="K102" s="269"/>
      <c r="L102" s="269"/>
      <c r="M102" s="269"/>
      <c r="N102" s="269"/>
      <c r="O102" s="269"/>
      <c r="P102" s="263"/>
      <c r="Q102" s="263"/>
      <c r="R102" s="263"/>
      <c r="S102" s="263"/>
      <c r="T102" s="263"/>
      <c r="U102" s="270"/>
      <c r="V102" s="175"/>
    </row>
    <row r="103" spans="1:22" ht="14.25" customHeight="1">
      <c r="A103" s="179" t="s">
        <v>158</v>
      </c>
      <c r="B103" s="180" t="s">
        <v>72</v>
      </c>
      <c r="C103" s="180" t="s">
        <v>22</v>
      </c>
      <c r="D103" s="181">
        <v>10.4</v>
      </c>
      <c r="E103" s="182" t="s">
        <v>108</v>
      </c>
      <c r="F103" s="183" t="s">
        <v>109</v>
      </c>
      <c r="G103" s="180" t="s">
        <v>159</v>
      </c>
      <c r="H103" s="183" t="s">
        <v>26</v>
      </c>
      <c r="I103" s="180" t="s">
        <v>125</v>
      </c>
      <c r="J103" s="180" t="s">
        <v>26</v>
      </c>
      <c r="K103" s="180" t="s">
        <v>26</v>
      </c>
      <c r="L103" s="184" t="s">
        <v>26</v>
      </c>
      <c r="M103" s="180" t="s">
        <v>26</v>
      </c>
      <c r="N103" s="180" t="s">
        <v>26</v>
      </c>
      <c r="O103" s="180" t="s">
        <v>26</v>
      </c>
      <c r="P103" s="180" t="s">
        <v>26</v>
      </c>
      <c r="Q103" s="180"/>
      <c r="R103" s="180"/>
      <c r="S103" s="180"/>
      <c r="T103" s="180"/>
      <c r="U103" s="180">
        <v>0</v>
      </c>
      <c r="V103" s="185"/>
    </row>
    <row r="104" spans="1:22" ht="14.25" customHeight="1">
      <c r="A104" s="179" t="s">
        <v>160</v>
      </c>
      <c r="B104" s="180" t="s">
        <v>161</v>
      </c>
      <c r="C104" s="180" t="s">
        <v>22</v>
      </c>
      <c r="D104" s="181">
        <v>2.3</v>
      </c>
      <c r="E104" s="182" t="s">
        <v>108</v>
      </c>
      <c r="F104" s="183" t="s">
        <v>109</v>
      </c>
      <c r="G104" s="180" t="s">
        <v>99</v>
      </c>
      <c r="H104" s="183" t="s">
        <v>26</v>
      </c>
      <c r="I104" s="180" t="s">
        <v>115</v>
      </c>
      <c r="J104" s="180" t="s">
        <v>26</v>
      </c>
      <c r="K104" s="180" t="s">
        <v>80</v>
      </c>
      <c r="L104" s="184" t="s">
        <v>26</v>
      </c>
      <c r="M104" s="180" t="s">
        <v>26</v>
      </c>
      <c r="N104" s="180" t="s">
        <v>26</v>
      </c>
      <c r="O104" s="180" t="s">
        <v>26</v>
      </c>
      <c r="P104" s="187" t="s">
        <v>80</v>
      </c>
      <c r="Q104" s="187">
        <v>1</v>
      </c>
      <c r="R104" s="187">
        <v>1</v>
      </c>
      <c r="S104" s="187">
        <v>1</v>
      </c>
      <c r="T104" s="187">
        <v>1</v>
      </c>
      <c r="U104" s="180">
        <v>0</v>
      </c>
      <c r="V104" s="185"/>
    </row>
    <row r="105" spans="1:22" ht="14.25" customHeight="1">
      <c r="A105" s="192"/>
      <c r="B105" s="193" t="s">
        <v>67</v>
      </c>
      <c r="C105" s="193">
        <f>SUM(D103:D104)</f>
        <v>12.7</v>
      </c>
      <c r="D105" s="194"/>
      <c r="E105" s="203"/>
      <c r="F105" s="196"/>
      <c r="G105" s="185"/>
      <c r="H105" s="185"/>
      <c r="I105" s="185"/>
      <c r="J105" s="185"/>
      <c r="K105" s="185"/>
      <c r="L105" s="185"/>
      <c r="M105" s="196"/>
      <c r="N105" s="196"/>
      <c r="O105" s="196"/>
      <c r="P105" s="208" t="s">
        <v>1520</v>
      </c>
      <c r="Q105" s="198">
        <f>SUM(Q103:Q104)</f>
        <v>1</v>
      </c>
      <c r="R105" s="198">
        <f>SUM(R103:R104)</f>
        <v>1</v>
      </c>
      <c r="S105" s="198">
        <f>SUM(S103:S104)</f>
        <v>1</v>
      </c>
      <c r="T105" s="198">
        <f>SUM(T103:T104)</f>
        <v>1</v>
      </c>
      <c r="U105" s="199">
        <f>SUM(U103:U104)</f>
        <v>0</v>
      </c>
      <c r="V105" s="200"/>
    </row>
    <row r="106" spans="1:22" s="202" customFormat="1" ht="14.25" customHeight="1">
      <c r="A106" s="185"/>
      <c r="B106" s="185"/>
      <c r="C106" s="185"/>
      <c r="D106" s="207"/>
      <c r="E106" s="203"/>
      <c r="F106" s="185"/>
      <c r="G106" s="185"/>
      <c r="H106" s="185"/>
      <c r="I106" s="185"/>
      <c r="J106" s="185"/>
      <c r="K106" s="185"/>
      <c r="L106" s="185"/>
      <c r="M106" s="201"/>
      <c r="N106" s="201"/>
      <c r="O106" s="201"/>
      <c r="P106" s="201"/>
      <c r="Q106" s="201"/>
      <c r="R106" s="201"/>
      <c r="S106" s="201"/>
      <c r="T106" s="201"/>
      <c r="U106" s="201"/>
      <c r="V106" s="201"/>
    </row>
    <row r="107" spans="1:22" ht="14.25" customHeight="1">
      <c r="A107" s="264" t="s">
        <v>162</v>
      </c>
      <c r="B107" s="264"/>
      <c r="C107" s="264"/>
      <c r="D107" s="264"/>
      <c r="E107" s="264"/>
      <c r="F107" s="264"/>
      <c r="G107" s="264"/>
      <c r="H107" s="264"/>
      <c r="I107" s="264"/>
      <c r="J107" s="264"/>
      <c r="K107" s="264"/>
      <c r="L107" s="264"/>
      <c r="M107" s="264"/>
      <c r="N107" s="264"/>
      <c r="O107" s="264"/>
      <c r="P107" s="264"/>
      <c r="Q107" s="264"/>
      <c r="R107" s="264"/>
      <c r="S107" s="264"/>
      <c r="T107" s="264"/>
      <c r="U107" s="264"/>
      <c r="V107" s="170"/>
    </row>
    <row r="108" spans="1:22" ht="14.25" customHeight="1">
      <c r="A108" s="172" t="s">
        <v>1</v>
      </c>
      <c r="B108" s="173"/>
      <c r="C108" s="265" t="s">
        <v>2</v>
      </c>
      <c r="D108" s="266" t="s">
        <v>3</v>
      </c>
      <c r="E108" s="174" t="s">
        <v>4</v>
      </c>
      <c r="F108" s="174" t="s">
        <v>5</v>
      </c>
      <c r="G108" s="172"/>
      <c r="H108" s="268" t="s">
        <v>6</v>
      </c>
      <c r="I108" s="268" t="s">
        <v>7</v>
      </c>
      <c r="J108" s="268" t="s">
        <v>8</v>
      </c>
      <c r="K108" s="268" t="s">
        <v>9</v>
      </c>
      <c r="L108" s="268" t="s">
        <v>10</v>
      </c>
      <c r="M108" s="268" t="s">
        <v>11</v>
      </c>
      <c r="N108" s="268" t="s">
        <v>12</v>
      </c>
      <c r="O108" s="268" t="s">
        <v>13</v>
      </c>
      <c r="P108" s="262" t="s">
        <v>14</v>
      </c>
      <c r="Q108" s="262" t="s">
        <v>1514</v>
      </c>
      <c r="R108" s="262" t="s">
        <v>1515</v>
      </c>
      <c r="S108" s="262" t="s">
        <v>1516</v>
      </c>
      <c r="T108" s="262" t="s">
        <v>1517</v>
      </c>
      <c r="U108" s="270" t="s">
        <v>15</v>
      </c>
      <c r="V108" s="175"/>
    </row>
    <row r="109" spans="1:22" ht="14.25" customHeight="1">
      <c r="A109" s="176" t="s">
        <v>16</v>
      </c>
      <c r="B109" s="177" t="s">
        <v>17</v>
      </c>
      <c r="C109" s="265"/>
      <c r="D109" s="267"/>
      <c r="E109" s="178" t="s">
        <v>18</v>
      </c>
      <c r="F109" s="176" t="s">
        <v>18</v>
      </c>
      <c r="G109" s="176" t="s">
        <v>19</v>
      </c>
      <c r="H109" s="269"/>
      <c r="I109" s="269"/>
      <c r="J109" s="269"/>
      <c r="K109" s="269"/>
      <c r="L109" s="269"/>
      <c r="M109" s="269"/>
      <c r="N109" s="269"/>
      <c r="O109" s="269"/>
      <c r="P109" s="263"/>
      <c r="Q109" s="263"/>
      <c r="R109" s="263"/>
      <c r="S109" s="263"/>
      <c r="T109" s="263"/>
      <c r="U109" s="270"/>
      <c r="V109" s="175"/>
    </row>
    <row r="110" spans="1:22" ht="14.25" customHeight="1">
      <c r="A110" s="179" t="s">
        <v>163</v>
      </c>
      <c r="B110" s="180" t="s">
        <v>164</v>
      </c>
      <c r="C110" s="180" t="s">
        <v>22</v>
      </c>
      <c r="D110" s="181">
        <v>2.4</v>
      </c>
      <c r="E110" s="191" t="s">
        <v>31</v>
      </c>
      <c r="F110" s="183" t="s">
        <v>78</v>
      </c>
      <c r="G110" s="180" t="s">
        <v>165</v>
      </c>
      <c r="H110" s="180" t="s">
        <v>26</v>
      </c>
      <c r="I110" s="180" t="s">
        <v>86</v>
      </c>
      <c r="J110" s="180" t="s">
        <v>80</v>
      </c>
      <c r="K110" s="180" t="s">
        <v>80</v>
      </c>
      <c r="L110" s="180" t="s">
        <v>26</v>
      </c>
      <c r="M110" s="180" t="s">
        <v>26</v>
      </c>
      <c r="N110" s="180" t="s">
        <v>26</v>
      </c>
      <c r="O110" s="180" t="s">
        <v>26</v>
      </c>
      <c r="P110" s="180" t="s">
        <v>26</v>
      </c>
      <c r="Q110" s="180"/>
      <c r="R110" s="180">
        <v>1</v>
      </c>
      <c r="S110" s="180">
        <v>1</v>
      </c>
      <c r="T110" s="180">
        <v>1</v>
      </c>
      <c r="U110" s="180">
        <v>0</v>
      </c>
      <c r="V110" s="185"/>
    </row>
    <row r="111" spans="1:22" ht="14.25" customHeight="1">
      <c r="A111" s="179" t="s">
        <v>166</v>
      </c>
      <c r="B111" s="180" t="s">
        <v>167</v>
      </c>
      <c r="C111" s="180" t="s">
        <v>22</v>
      </c>
      <c r="D111" s="181">
        <v>10.2</v>
      </c>
      <c r="E111" s="191" t="s">
        <v>108</v>
      </c>
      <c r="F111" s="183" t="s">
        <v>24</v>
      </c>
      <c r="G111" s="180" t="s">
        <v>165</v>
      </c>
      <c r="H111" s="180" t="s">
        <v>114</v>
      </c>
      <c r="I111" s="180" t="s">
        <v>80</v>
      </c>
      <c r="J111" s="180" t="s">
        <v>26</v>
      </c>
      <c r="K111" s="180" t="s">
        <v>26</v>
      </c>
      <c r="L111" s="180" t="s">
        <v>26</v>
      </c>
      <c r="M111" s="180" t="s">
        <v>26</v>
      </c>
      <c r="N111" s="180" t="s">
        <v>26</v>
      </c>
      <c r="O111" s="180" t="s">
        <v>26</v>
      </c>
      <c r="P111" s="180" t="s">
        <v>26</v>
      </c>
      <c r="Q111" s="180"/>
      <c r="R111" s="180"/>
      <c r="S111" s="180"/>
      <c r="T111" s="180">
        <v>1</v>
      </c>
      <c r="U111" s="180">
        <v>0</v>
      </c>
      <c r="V111" s="185"/>
    </row>
    <row r="112" spans="1:22" ht="14.25" customHeight="1">
      <c r="A112" s="179" t="s">
        <v>168</v>
      </c>
      <c r="B112" s="180" t="s">
        <v>169</v>
      </c>
      <c r="C112" s="180" t="s">
        <v>22</v>
      </c>
      <c r="D112" s="181">
        <v>13.4</v>
      </c>
      <c r="E112" s="191" t="s">
        <v>31</v>
      </c>
      <c r="F112" s="183" t="s">
        <v>24</v>
      </c>
      <c r="G112" s="180" t="s">
        <v>26</v>
      </c>
      <c r="H112" s="180" t="s">
        <v>114</v>
      </c>
      <c r="I112" s="180" t="s">
        <v>80</v>
      </c>
      <c r="J112" s="180" t="s">
        <v>26</v>
      </c>
      <c r="K112" s="180" t="s">
        <v>26</v>
      </c>
      <c r="L112" s="180" t="s">
        <v>26</v>
      </c>
      <c r="M112" s="180" t="s">
        <v>26</v>
      </c>
      <c r="N112" s="186" t="s">
        <v>26</v>
      </c>
      <c r="O112" s="186" t="s">
        <v>26</v>
      </c>
      <c r="P112" s="186" t="s">
        <v>26</v>
      </c>
      <c r="Q112" s="186"/>
      <c r="R112" s="186"/>
      <c r="S112" s="186"/>
      <c r="T112" s="186"/>
      <c r="U112" s="186">
        <v>0</v>
      </c>
      <c r="V112" s="185"/>
    </row>
    <row r="113" spans="1:22" ht="14.25" customHeight="1">
      <c r="A113" s="179" t="s">
        <v>170</v>
      </c>
      <c r="B113" s="180" t="s">
        <v>171</v>
      </c>
      <c r="C113" s="180" t="s">
        <v>22</v>
      </c>
      <c r="D113" s="181">
        <v>11.8</v>
      </c>
      <c r="E113" s="191" t="s">
        <v>108</v>
      </c>
      <c r="F113" s="183" t="s">
        <v>91</v>
      </c>
      <c r="G113" s="180" t="s">
        <v>172</v>
      </c>
      <c r="H113" s="180" t="s">
        <v>114</v>
      </c>
      <c r="I113" s="180" t="s">
        <v>80</v>
      </c>
      <c r="J113" s="180" t="s">
        <v>80</v>
      </c>
      <c r="K113" s="180" t="s">
        <v>26</v>
      </c>
      <c r="L113" s="180" t="s">
        <v>26</v>
      </c>
      <c r="M113" s="180" t="s">
        <v>26</v>
      </c>
      <c r="N113" s="186" t="s">
        <v>26</v>
      </c>
      <c r="O113" s="186" t="s">
        <v>26</v>
      </c>
      <c r="P113" s="186" t="s">
        <v>26</v>
      </c>
      <c r="Q113" s="186">
        <v>1</v>
      </c>
      <c r="R113" s="186">
        <v>1</v>
      </c>
      <c r="S113" s="186">
        <v>1</v>
      </c>
      <c r="T113" s="186">
        <v>1</v>
      </c>
      <c r="U113" s="186">
        <v>0</v>
      </c>
      <c r="V113" s="185"/>
    </row>
    <row r="114" spans="1:22" ht="14.25" customHeight="1">
      <c r="A114" s="179" t="s">
        <v>173</v>
      </c>
      <c r="B114" s="180" t="s">
        <v>174</v>
      </c>
      <c r="C114" s="180" t="s">
        <v>22</v>
      </c>
      <c r="D114" s="181">
        <v>17</v>
      </c>
      <c r="E114" s="191" t="s">
        <v>108</v>
      </c>
      <c r="F114" s="183" t="s">
        <v>78</v>
      </c>
      <c r="G114" s="180" t="s">
        <v>175</v>
      </c>
      <c r="H114" s="180" t="s">
        <v>114</v>
      </c>
      <c r="I114" s="180" t="s">
        <v>80</v>
      </c>
      <c r="J114" s="180" t="s">
        <v>80</v>
      </c>
      <c r="K114" s="180" t="s">
        <v>80</v>
      </c>
      <c r="L114" s="180" t="s">
        <v>26</v>
      </c>
      <c r="M114" s="180" t="s">
        <v>26</v>
      </c>
      <c r="N114" s="186" t="s">
        <v>26</v>
      </c>
      <c r="O114" s="186" t="s">
        <v>26</v>
      </c>
      <c r="P114" s="186" t="s">
        <v>26</v>
      </c>
      <c r="Q114" s="186">
        <v>1</v>
      </c>
      <c r="R114" s="186">
        <v>1</v>
      </c>
      <c r="S114" s="186">
        <v>1</v>
      </c>
      <c r="T114" s="186">
        <v>1</v>
      </c>
      <c r="U114" s="186">
        <v>0</v>
      </c>
      <c r="V114" s="185"/>
    </row>
    <row r="115" spans="1:22" ht="14.25" customHeight="1">
      <c r="A115" s="179" t="s">
        <v>176</v>
      </c>
      <c r="B115" s="180" t="s">
        <v>177</v>
      </c>
      <c r="C115" s="180" t="s">
        <v>22</v>
      </c>
      <c r="D115" s="181">
        <v>14.4</v>
      </c>
      <c r="E115" s="191" t="s">
        <v>108</v>
      </c>
      <c r="F115" s="183" t="s">
        <v>91</v>
      </c>
      <c r="G115" s="180" t="s">
        <v>172</v>
      </c>
      <c r="H115" s="180" t="s">
        <v>114</v>
      </c>
      <c r="I115" s="180" t="s">
        <v>80</v>
      </c>
      <c r="J115" s="180" t="s">
        <v>80</v>
      </c>
      <c r="K115" s="180" t="s">
        <v>26</v>
      </c>
      <c r="L115" s="180" t="s">
        <v>26</v>
      </c>
      <c r="M115" s="180" t="s">
        <v>26</v>
      </c>
      <c r="N115" s="186" t="s">
        <v>26</v>
      </c>
      <c r="O115" s="186" t="s">
        <v>26</v>
      </c>
      <c r="P115" s="186" t="s">
        <v>26</v>
      </c>
      <c r="Q115" s="186">
        <v>1</v>
      </c>
      <c r="R115" s="186">
        <v>1</v>
      </c>
      <c r="S115" s="186">
        <v>1</v>
      </c>
      <c r="T115" s="186">
        <v>1</v>
      </c>
      <c r="U115" s="186">
        <v>0</v>
      </c>
      <c r="V115" s="185"/>
    </row>
    <row r="116" spans="1:22" ht="14.25" customHeight="1">
      <c r="A116" s="179" t="s">
        <v>178</v>
      </c>
      <c r="B116" s="180" t="s">
        <v>179</v>
      </c>
      <c r="C116" s="180" t="s">
        <v>22</v>
      </c>
      <c r="D116" s="181">
        <v>10.8</v>
      </c>
      <c r="E116" s="191" t="s">
        <v>31</v>
      </c>
      <c r="F116" s="180" t="s">
        <v>24</v>
      </c>
      <c r="G116" s="180"/>
      <c r="H116" s="180" t="s">
        <v>114</v>
      </c>
      <c r="I116" s="180" t="s">
        <v>80</v>
      </c>
      <c r="J116" s="180" t="s">
        <v>26</v>
      </c>
      <c r="K116" s="180" t="s">
        <v>26</v>
      </c>
      <c r="L116" s="180" t="s">
        <v>26</v>
      </c>
      <c r="M116" s="180" t="s">
        <v>26</v>
      </c>
      <c r="N116" s="186" t="s">
        <v>26</v>
      </c>
      <c r="O116" s="186" t="s">
        <v>26</v>
      </c>
      <c r="P116" s="189" t="s">
        <v>26</v>
      </c>
      <c r="Q116" s="189"/>
      <c r="R116" s="189"/>
      <c r="S116" s="189"/>
      <c r="T116" s="189"/>
      <c r="U116" s="186">
        <v>0</v>
      </c>
      <c r="V116" s="185"/>
    </row>
    <row r="117" spans="1:22" ht="14.25" customHeight="1">
      <c r="A117" s="192"/>
      <c r="B117" s="193" t="s">
        <v>67</v>
      </c>
      <c r="C117" s="193">
        <f>SUM(D110:D116)</f>
        <v>80</v>
      </c>
      <c r="D117" s="194"/>
      <c r="E117" s="195"/>
      <c r="F117" s="196"/>
      <c r="G117" s="185"/>
      <c r="H117" s="185"/>
      <c r="I117" s="185"/>
      <c r="J117" s="185"/>
      <c r="K117" s="185"/>
      <c r="L117" s="185"/>
      <c r="M117" s="196"/>
      <c r="N117" s="196"/>
      <c r="O117" s="196"/>
      <c r="P117" s="208" t="s">
        <v>1520</v>
      </c>
      <c r="Q117" s="198">
        <f>SUM(Q110:Q116)</f>
        <v>3</v>
      </c>
      <c r="R117" s="198">
        <f>SUM(R110:R116)</f>
        <v>4</v>
      </c>
      <c r="S117" s="198">
        <f>SUM(S110:S116)</f>
        <v>4</v>
      </c>
      <c r="T117" s="198">
        <f>SUM(T110:T116)</f>
        <v>5</v>
      </c>
      <c r="U117" s="199">
        <f>SUM(U110:U116)</f>
        <v>0</v>
      </c>
      <c r="V117" s="200"/>
    </row>
    <row r="118" spans="1:22" s="202" customFormat="1" ht="14.25" customHeight="1">
      <c r="A118" s="185"/>
      <c r="B118" s="185"/>
      <c r="C118" s="185"/>
      <c r="D118" s="207"/>
      <c r="E118" s="203"/>
      <c r="F118" s="185"/>
      <c r="G118" s="185"/>
      <c r="H118" s="185"/>
      <c r="I118" s="185"/>
      <c r="J118" s="185"/>
      <c r="K118" s="185"/>
      <c r="L118" s="185"/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</row>
    <row r="119" spans="1:22" ht="14.25" customHeight="1">
      <c r="A119" s="264" t="s">
        <v>1477</v>
      </c>
      <c r="B119" s="264"/>
      <c r="C119" s="264"/>
      <c r="D119" s="264"/>
      <c r="E119" s="264"/>
      <c r="F119" s="264"/>
      <c r="G119" s="264"/>
      <c r="H119" s="264"/>
      <c r="I119" s="264"/>
      <c r="J119" s="264"/>
      <c r="K119" s="264"/>
      <c r="L119" s="264"/>
      <c r="M119" s="264"/>
      <c r="N119" s="264"/>
      <c r="O119" s="264"/>
      <c r="P119" s="264"/>
      <c r="Q119" s="264"/>
      <c r="R119" s="264"/>
      <c r="S119" s="264"/>
      <c r="T119" s="264"/>
      <c r="U119" s="264"/>
      <c r="V119" s="170"/>
    </row>
    <row r="120" spans="1:22" s="202" customFormat="1" ht="14.25" customHeight="1">
      <c r="A120" s="185"/>
      <c r="B120" s="185"/>
      <c r="C120" s="185"/>
      <c r="D120" s="207"/>
      <c r="E120" s="203"/>
      <c r="F120" s="185"/>
      <c r="G120" s="185"/>
      <c r="H120" s="185"/>
      <c r="I120" s="185"/>
      <c r="J120" s="185"/>
      <c r="K120" s="185"/>
      <c r="L120" s="185"/>
      <c r="M120" s="201"/>
      <c r="N120" s="201"/>
      <c r="O120" s="201"/>
      <c r="P120" s="201"/>
      <c r="Q120" s="201"/>
      <c r="R120" s="201"/>
      <c r="S120" s="201"/>
      <c r="T120" s="201"/>
      <c r="U120" s="201"/>
      <c r="V120" s="201"/>
    </row>
    <row r="121" spans="1:22" ht="14.25" customHeight="1">
      <c r="A121" s="264" t="s">
        <v>1479</v>
      </c>
      <c r="B121" s="264"/>
      <c r="C121" s="264"/>
      <c r="D121" s="264"/>
      <c r="E121" s="264"/>
      <c r="F121" s="264"/>
      <c r="G121" s="264"/>
      <c r="H121" s="264"/>
      <c r="I121" s="264"/>
      <c r="J121" s="264"/>
      <c r="K121" s="264"/>
      <c r="L121" s="264"/>
      <c r="M121" s="264"/>
      <c r="N121" s="264"/>
      <c r="O121" s="264"/>
      <c r="P121" s="264"/>
      <c r="Q121" s="264"/>
      <c r="R121" s="264"/>
      <c r="S121" s="264"/>
      <c r="T121" s="264"/>
      <c r="U121" s="264"/>
      <c r="V121" s="170"/>
    </row>
    <row r="122" spans="1:22" ht="14.25" customHeight="1">
      <c r="A122" s="172" t="s">
        <v>1</v>
      </c>
      <c r="B122" s="173"/>
      <c r="C122" s="265" t="s">
        <v>2</v>
      </c>
      <c r="D122" s="266" t="s">
        <v>3</v>
      </c>
      <c r="E122" s="174" t="s">
        <v>4</v>
      </c>
      <c r="F122" s="174" t="s">
        <v>5</v>
      </c>
      <c r="G122" s="172"/>
      <c r="H122" s="268" t="s">
        <v>6</v>
      </c>
      <c r="I122" s="268" t="s">
        <v>7</v>
      </c>
      <c r="J122" s="268" t="s">
        <v>8</v>
      </c>
      <c r="K122" s="268" t="s">
        <v>9</v>
      </c>
      <c r="L122" s="268" t="s">
        <v>10</v>
      </c>
      <c r="M122" s="268" t="s">
        <v>11</v>
      </c>
      <c r="N122" s="268" t="s">
        <v>12</v>
      </c>
      <c r="O122" s="268" t="s">
        <v>13</v>
      </c>
      <c r="P122" s="262" t="s">
        <v>14</v>
      </c>
      <c r="Q122" s="262" t="s">
        <v>1514</v>
      </c>
      <c r="R122" s="262" t="s">
        <v>1515</v>
      </c>
      <c r="S122" s="262" t="s">
        <v>1516</v>
      </c>
      <c r="T122" s="262" t="s">
        <v>1517</v>
      </c>
      <c r="U122" s="270" t="s">
        <v>15</v>
      </c>
      <c r="V122" s="175"/>
    </row>
    <row r="123" spans="1:22" ht="14.25" customHeight="1">
      <c r="A123" s="176" t="s">
        <v>16</v>
      </c>
      <c r="B123" s="177" t="s">
        <v>17</v>
      </c>
      <c r="C123" s="265"/>
      <c r="D123" s="267"/>
      <c r="E123" s="178" t="s">
        <v>18</v>
      </c>
      <c r="F123" s="176" t="s">
        <v>18</v>
      </c>
      <c r="G123" s="176" t="s">
        <v>19</v>
      </c>
      <c r="H123" s="269"/>
      <c r="I123" s="269"/>
      <c r="J123" s="269"/>
      <c r="K123" s="269"/>
      <c r="L123" s="269"/>
      <c r="M123" s="269"/>
      <c r="N123" s="269"/>
      <c r="O123" s="269"/>
      <c r="P123" s="263"/>
      <c r="Q123" s="263"/>
      <c r="R123" s="263"/>
      <c r="S123" s="263"/>
      <c r="T123" s="263"/>
      <c r="U123" s="270"/>
      <c r="V123" s="175"/>
    </row>
    <row r="124" spans="1:22" ht="14.25" customHeight="1">
      <c r="A124" s="179" t="s">
        <v>181</v>
      </c>
      <c r="B124" s="180" t="s">
        <v>182</v>
      </c>
      <c r="C124" s="180" t="s">
        <v>22</v>
      </c>
      <c r="D124" s="181">
        <v>18.9</v>
      </c>
      <c r="E124" s="182" t="s">
        <v>31</v>
      </c>
      <c r="F124" s="183" t="s">
        <v>24</v>
      </c>
      <c r="G124" s="180" t="s">
        <v>57</v>
      </c>
      <c r="H124" s="183" t="s">
        <v>114</v>
      </c>
      <c r="I124" s="180" t="s">
        <v>86</v>
      </c>
      <c r="J124" s="180" t="s">
        <v>80</v>
      </c>
      <c r="K124" s="180" t="s">
        <v>80</v>
      </c>
      <c r="L124" s="184" t="s">
        <v>26</v>
      </c>
      <c r="M124" s="180" t="s">
        <v>26</v>
      </c>
      <c r="N124" s="180" t="s">
        <v>26</v>
      </c>
      <c r="O124" s="180" t="s">
        <v>26</v>
      </c>
      <c r="P124" s="187" t="s">
        <v>26</v>
      </c>
      <c r="Q124" s="187"/>
      <c r="R124" s="187"/>
      <c r="S124" s="187"/>
      <c r="T124" s="187">
        <v>1</v>
      </c>
      <c r="U124" s="180">
        <v>0</v>
      </c>
      <c r="V124" s="185"/>
    </row>
    <row r="125" spans="1:22" ht="14.25" customHeight="1">
      <c r="A125" s="192"/>
      <c r="B125" s="193" t="s">
        <v>67</v>
      </c>
      <c r="C125" s="193">
        <f>SUM(D124)</f>
        <v>18.9</v>
      </c>
      <c r="D125" s="194"/>
      <c r="E125" s="203"/>
      <c r="F125" s="196"/>
      <c r="G125" s="185"/>
      <c r="H125" s="185"/>
      <c r="I125" s="185"/>
      <c r="J125" s="185"/>
      <c r="K125" s="185"/>
      <c r="L125" s="185"/>
      <c r="M125" s="196"/>
      <c r="N125" s="196"/>
      <c r="O125" s="196"/>
      <c r="P125" s="208" t="s">
        <v>1520</v>
      </c>
      <c r="Q125" s="208"/>
      <c r="R125" s="208"/>
      <c r="S125" s="208"/>
      <c r="T125" s="198">
        <v>1</v>
      </c>
      <c r="U125" s="199">
        <f>SUM(U124:U124)</f>
        <v>0</v>
      </c>
      <c r="V125" s="200"/>
    </row>
    <row r="126" spans="1:22" s="202" customFormat="1" ht="14.25" customHeight="1">
      <c r="A126" s="185"/>
      <c r="B126" s="185"/>
      <c r="C126" s="185"/>
      <c r="D126" s="207"/>
      <c r="E126" s="203"/>
      <c r="F126" s="185"/>
      <c r="G126" s="185"/>
      <c r="H126" s="185"/>
      <c r="I126" s="185"/>
      <c r="J126" s="185"/>
      <c r="K126" s="185"/>
      <c r="L126" s="185"/>
      <c r="M126" s="201"/>
      <c r="N126" s="201"/>
      <c r="O126" s="201"/>
      <c r="P126" s="201"/>
      <c r="Q126" s="201"/>
      <c r="R126" s="201"/>
      <c r="S126" s="201"/>
      <c r="T126" s="201"/>
      <c r="U126" s="201"/>
      <c r="V126" s="201"/>
    </row>
    <row r="127" spans="1:22" ht="14.25" customHeight="1">
      <c r="A127" s="264" t="s">
        <v>1478</v>
      </c>
      <c r="B127" s="264"/>
      <c r="C127" s="264"/>
      <c r="D127" s="264"/>
      <c r="E127" s="264"/>
      <c r="F127" s="264"/>
      <c r="G127" s="264"/>
      <c r="H127" s="264"/>
      <c r="I127" s="264"/>
      <c r="J127" s="264"/>
      <c r="K127" s="264"/>
      <c r="L127" s="264"/>
      <c r="M127" s="264"/>
      <c r="N127" s="264"/>
      <c r="O127" s="264"/>
      <c r="P127" s="264"/>
      <c r="Q127" s="264"/>
      <c r="R127" s="264"/>
      <c r="S127" s="264"/>
      <c r="T127" s="264"/>
      <c r="U127" s="264"/>
      <c r="V127" s="170"/>
    </row>
    <row r="128" spans="1:22" s="202" customFormat="1" ht="14.25" customHeight="1">
      <c r="A128" s="185"/>
      <c r="B128" s="185"/>
      <c r="C128" s="185"/>
      <c r="D128" s="207"/>
      <c r="E128" s="203"/>
      <c r="F128" s="185"/>
      <c r="G128" s="185"/>
      <c r="H128" s="185"/>
      <c r="I128" s="185"/>
      <c r="J128" s="185"/>
      <c r="K128" s="185"/>
      <c r="L128" s="185"/>
      <c r="M128" s="201"/>
      <c r="N128" s="201"/>
      <c r="O128" s="201"/>
      <c r="P128" s="201"/>
      <c r="Q128" s="201"/>
      <c r="R128" s="201"/>
      <c r="S128" s="201"/>
      <c r="T128" s="201"/>
      <c r="U128" s="201"/>
      <c r="V128" s="201"/>
    </row>
    <row r="129" spans="1:22" ht="14.25" customHeight="1">
      <c r="A129" s="264" t="s">
        <v>184</v>
      </c>
      <c r="B129" s="264"/>
      <c r="C129" s="264"/>
      <c r="D129" s="264"/>
      <c r="E129" s="264"/>
      <c r="F129" s="264"/>
      <c r="G129" s="264"/>
      <c r="H129" s="264"/>
      <c r="I129" s="264"/>
      <c r="J129" s="264"/>
      <c r="K129" s="264"/>
      <c r="L129" s="264"/>
      <c r="M129" s="264"/>
      <c r="N129" s="264"/>
      <c r="O129" s="264"/>
      <c r="P129" s="264"/>
      <c r="Q129" s="264"/>
      <c r="R129" s="264"/>
      <c r="S129" s="264"/>
      <c r="T129" s="264"/>
      <c r="U129" s="264"/>
      <c r="V129" s="170"/>
    </row>
    <row r="130" spans="1:22" ht="14.25" customHeight="1">
      <c r="A130" s="172" t="s">
        <v>1</v>
      </c>
      <c r="B130" s="173"/>
      <c r="C130" s="265" t="s">
        <v>2</v>
      </c>
      <c r="D130" s="266" t="s">
        <v>3</v>
      </c>
      <c r="E130" s="174" t="s">
        <v>4</v>
      </c>
      <c r="F130" s="174" t="s">
        <v>5</v>
      </c>
      <c r="G130" s="172"/>
      <c r="H130" s="268" t="s">
        <v>6</v>
      </c>
      <c r="I130" s="268" t="s">
        <v>7</v>
      </c>
      <c r="J130" s="268" t="s">
        <v>8</v>
      </c>
      <c r="K130" s="268" t="s">
        <v>9</v>
      </c>
      <c r="L130" s="268" t="s">
        <v>10</v>
      </c>
      <c r="M130" s="268" t="s">
        <v>11</v>
      </c>
      <c r="N130" s="268" t="s">
        <v>12</v>
      </c>
      <c r="O130" s="268" t="s">
        <v>13</v>
      </c>
      <c r="P130" s="262" t="s">
        <v>14</v>
      </c>
      <c r="Q130" s="262" t="s">
        <v>1514</v>
      </c>
      <c r="R130" s="262" t="s">
        <v>1515</v>
      </c>
      <c r="S130" s="262" t="s">
        <v>1516</v>
      </c>
      <c r="T130" s="262" t="s">
        <v>1517</v>
      </c>
      <c r="U130" s="270" t="s">
        <v>15</v>
      </c>
      <c r="V130" s="175"/>
    </row>
    <row r="131" spans="1:22" ht="14.25" customHeight="1">
      <c r="A131" s="176" t="s">
        <v>16</v>
      </c>
      <c r="B131" s="177" t="s">
        <v>17</v>
      </c>
      <c r="C131" s="265"/>
      <c r="D131" s="267"/>
      <c r="E131" s="178" t="s">
        <v>18</v>
      </c>
      <c r="F131" s="176" t="s">
        <v>18</v>
      </c>
      <c r="G131" s="176" t="s">
        <v>19</v>
      </c>
      <c r="H131" s="269"/>
      <c r="I131" s="269"/>
      <c r="J131" s="269"/>
      <c r="K131" s="269"/>
      <c r="L131" s="269"/>
      <c r="M131" s="269"/>
      <c r="N131" s="269"/>
      <c r="O131" s="269"/>
      <c r="P131" s="263"/>
      <c r="Q131" s="263"/>
      <c r="R131" s="263"/>
      <c r="S131" s="263"/>
      <c r="T131" s="263"/>
      <c r="U131" s="270"/>
      <c r="V131" s="175"/>
    </row>
    <row r="132" spans="1:22" ht="14.25" customHeight="1">
      <c r="A132" s="179" t="s">
        <v>185</v>
      </c>
      <c r="B132" s="180" t="s">
        <v>72</v>
      </c>
      <c r="C132" s="180" t="s">
        <v>22</v>
      </c>
      <c r="D132" s="181">
        <v>9.3</v>
      </c>
      <c r="E132" s="182" t="s">
        <v>31</v>
      </c>
      <c r="F132" s="183" t="s">
        <v>24</v>
      </c>
      <c r="G132" s="180" t="s">
        <v>66</v>
      </c>
      <c r="H132" s="183" t="s">
        <v>26</v>
      </c>
      <c r="I132" s="180" t="s">
        <v>80</v>
      </c>
      <c r="J132" s="180" t="s">
        <v>26</v>
      </c>
      <c r="K132" s="180" t="s">
        <v>26</v>
      </c>
      <c r="L132" s="184" t="s">
        <v>26</v>
      </c>
      <c r="M132" s="180" t="s">
        <v>26</v>
      </c>
      <c r="N132" s="180" t="s">
        <v>26</v>
      </c>
      <c r="O132" s="180" t="s">
        <v>26</v>
      </c>
      <c r="P132" s="180" t="s">
        <v>26</v>
      </c>
      <c r="Q132" s="180"/>
      <c r="R132" s="180"/>
      <c r="S132" s="180"/>
      <c r="T132" s="180"/>
      <c r="U132" s="180">
        <v>0</v>
      </c>
      <c r="V132" s="185"/>
    </row>
    <row r="133" spans="1:22" ht="14.25" customHeight="1">
      <c r="A133" s="179" t="s">
        <v>186</v>
      </c>
      <c r="B133" s="180" t="s">
        <v>187</v>
      </c>
      <c r="C133" s="180" t="s">
        <v>22</v>
      </c>
      <c r="D133" s="181">
        <v>11.4</v>
      </c>
      <c r="E133" s="182" t="s">
        <v>31</v>
      </c>
      <c r="F133" s="183" t="s">
        <v>24</v>
      </c>
      <c r="G133" s="180" t="s">
        <v>26</v>
      </c>
      <c r="H133" s="180" t="s">
        <v>38</v>
      </c>
      <c r="I133" s="180" t="s">
        <v>26</v>
      </c>
      <c r="J133" s="180" t="s">
        <v>26</v>
      </c>
      <c r="K133" s="180" t="s">
        <v>26</v>
      </c>
      <c r="L133" s="184" t="s">
        <v>26</v>
      </c>
      <c r="M133" s="180" t="s">
        <v>26</v>
      </c>
      <c r="N133" s="180" t="s">
        <v>26</v>
      </c>
      <c r="O133" s="180" t="s">
        <v>26</v>
      </c>
      <c r="P133" s="180" t="s">
        <v>26</v>
      </c>
      <c r="Q133" s="180"/>
      <c r="R133" s="180"/>
      <c r="S133" s="180"/>
      <c r="T133" s="180"/>
      <c r="U133" s="180">
        <v>0</v>
      </c>
      <c r="V133" s="185"/>
    </row>
    <row r="134" spans="1:22" ht="14.25" customHeight="1">
      <c r="A134" s="179" t="s">
        <v>188</v>
      </c>
      <c r="B134" s="180" t="s">
        <v>189</v>
      </c>
      <c r="C134" s="180" t="s">
        <v>22</v>
      </c>
      <c r="D134" s="181">
        <v>13.3</v>
      </c>
      <c r="E134" s="182" t="s">
        <v>95</v>
      </c>
      <c r="F134" s="183" t="s">
        <v>91</v>
      </c>
      <c r="G134" s="180" t="s">
        <v>99</v>
      </c>
      <c r="H134" s="180" t="s">
        <v>38</v>
      </c>
      <c r="I134" s="180" t="s">
        <v>80</v>
      </c>
      <c r="J134" s="180" t="s">
        <v>80</v>
      </c>
      <c r="K134" s="180" t="s">
        <v>26</v>
      </c>
      <c r="L134" s="184" t="s">
        <v>26</v>
      </c>
      <c r="M134" s="186" t="s">
        <v>26</v>
      </c>
      <c r="N134" s="186" t="s">
        <v>26</v>
      </c>
      <c r="O134" s="186" t="s">
        <v>26</v>
      </c>
      <c r="P134" s="189" t="s">
        <v>26</v>
      </c>
      <c r="Q134" s="189"/>
      <c r="R134" s="189">
        <v>1</v>
      </c>
      <c r="S134" s="189">
        <v>1</v>
      </c>
      <c r="T134" s="189">
        <v>1</v>
      </c>
      <c r="U134" s="186">
        <v>0</v>
      </c>
      <c r="V134" s="185"/>
    </row>
    <row r="135" spans="1:22" ht="14.25" customHeight="1">
      <c r="A135" s="192"/>
      <c r="B135" s="193" t="s">
        <v>67</v>
      </c>
      <c r="C135" s="193">
        <f>SUM(D132:D134)</f>
        <v>34</v>
      </c>
      <c r="D135" s="194"/>
      <c r="E135" s="203"/>
      <c r="F135" s="196"/>
      <c r="G135" s="185"/>
      <c r="H135" s="185"/>
      <c r="I135" s="185"/>
      <c r="J135" s="185"/>
      <c r="K135" s="185"/>
      <c r="L135" s="185"/>
      <c r="M135" s="196"/>
      <c r="N135" s="196"/>
      <c r="O135" s="196"/>
      <c r="P135" s="208" t="s">
        <v>1520</v>
      </c>
      <c r="Q135" s="198">
        <f>SUM(Q132:Q134)</f>
        <v>0</v>
      </c>
      <c r="R135" s="198">
        <f>SUM(R132:R134)</f>
        <v>1</v>
      </c>
      <c r="S135" s="198">
        <f>SUM(S132:S134)</f>
        <v>1</v>
      </c>
      <c r="T135" s="198">
        <f>SUM(T132:T134)</f>
        <v>1</v>
      </c>
      <c r="U135" s="199">
        <f>SUM(U132:U134)</f>
        <v>0</v>
      </c>
      <c r="V135" s="200"/>
    </row>
    <row r="136" spans="1:22" s="202" customFormat="1" ht="14.25" customHeight="1">
      <c r="A136" s="185"/>
      <c r="B136" s="185"/>
      <c r="C136" s="185"/>
      <c r="D136" s="207"/>
      <c r="E136" s="203"/>
      <c r="F136" s="185"/>
      <c r="G136" s="185"/>
      <c r="H136" s="185"/>
      <c r="I136" s="185"/>
      <c r="J136" s="185"/>
      <c r="K136" s="185"/>
      <c r="L136" s="185"/>
      <c r="M136" s="201"/>
      <c r="N136" s="201"/>
      <c r="O136" s="201"/>
      <c r="P136" s="201"/>
      <c r="Q136" s="201"/>
      <c r="R136" s="201"/>
      <c r="S136" s="201"/>
      <c r="T136" s="201"/>
      <c r="U136" s="201"/>
      <c r="V136" s="201"/>
    </row>
    <row r="137" spans="1:22" ht="14.25" customHeight="1">
      <c r="A137" s="264" t="s">
        <v>1488</v>
      </c>
      <c r="B137" s="264"/>
      <c r="C137" s="264"/>
      <c r="D137" s="264"/>
      <c r="E137" s="264"/>
      <c r="F137" s="264"/>
      <c r="G137" s="264"/>
      <c r="H137" s="264"/>
      <c r="I137" s="264"/>
      <c r="J137" s="264"/>
      <c r="K137" s="264"/>
      <c r="L137" s="264"/>
      <c r="M137" s="264"/>
      <c r="N137" s="264"/>
      <c r="O137" s="264"/>
      <c r="P137" s="264"/>
      <c r="Q137" s="264"/>
      <c r="R137" s="264"/>
      <c r="S137" s="264"/>
      <c r="T137" s="264"/>
      <c r="U137" s="264"/>
      <c r="V137" s="170"/>
    </row>
    <row r="138" spans="1:22" ht="14.25" customHeight="1">
      <c r="A138" s="172" t="s">
        <v>1</v>
      </c>
      <c r="B138" s="173"/>
      <c r="C138" s="265" t="s">
        <v>2</v>
      </c>
      <c r="D138" s="266" t="s">
        <v>3</v>
      </c>
      <c r="E138" s="174" t="s">
        <v>4</v>
      </c>
      <c r="F138" s="174" t="s">
        <v>5</v>
      </c>
      <c r="G138" s="172"/>
      <c r="H138" s="268" t="s">
        <v>6</v>
      </c>
      <c r="I138" s="268" t="s">
        <v>7</v>
      </c>
      <c r="J138" s="268" t="s">
        <v>8</v>
      </c>
      <c r="K138" s="268" t="s">
        <v>9</v>
      </c>
      <c r="L138" s="268" t="s">
        <v>10</v>
      </c>
      <c r="M138" s="268" t="s">
        <v>11</v>
      </c>
      <c r="N138" s="268" t="s">
        <v>12</v>
      </c>
      <c r="O138" s="268" t="s">
        <v>13</v>
      </c>
      <c r="P138" s="262" t="s">
        <v>14</v>
      </c>
      <c r="Q138" s="262" t="s">
        <v>1514</v>
      </c>
      <c r="R138" s="262" t="s">
        <v>1515</v>
      </c>
      <c r="S138" s="262" t="s">
        <v>1516</v>
      </c>
      <c r="T138" s="262" t="s">
        <v>1517</v>
      </c>
      <c r="U138" s="270" t="s">
        <v>15</v>
      </c>
      <c r="V138" s="175"/>
    </row>
    <row r="139" spans="1:22" ht="14.25" customHeight="1">
      <c r="A139" s="176" t="s">
        <v>16</v>
      </c>
      <c r="B139" s="177" t="s">
        <v>17</v>
      </c>
      <c r="C139" s="265"/>
      <c r="D139" s="267"/>
      <c r="E139" s="178" t="s">
        <v>18</v>
      </c>
      <c r="F139" s="176" t="s">
        <v>18</v>
      </c>
      <c r="G139" s="176" t="s">
        <v>19</v>
      </c>
      <c r="H139" s="269"/>
      <c r="I139" s="269"/>
      <c r="J139" s="269"/>
      <c r="K139" s="269"/>
      <c r="L139" s="269"/>
      <c r="M139" s="269"/>
      <c r="N139" s="269"/>
      <c r="O139" s="269"/>
      <c r="P139" s="263"/>
      <c r="Q139" s="263"/>
      <c r="R139" s="263"/>
      <c r="S139" s="263"/>
      <c r="T139" s="263"/>
      <c r="U139" s="270"/>
      <c r="V139" s="175"/>
    </row>
    <row r="140" spans="1:22" ht="14.25" customHeight="1">
      <c r="A140" s="179" t="s">
        <v>190</v>
      </c>
      <c r="B140" s="180" t="s">
        <v>117</v>
      </c>
      <c r="C140" s="180" t="s">
        <v>22</v>
      </c>
      <c r="D140" s="181">
        <v>8.2</v>
      </c>
      <c r="E140" s="182" t="s">
        <v>95</v>
      </c>
      <c r="F140" s="183" t="s">
        <v>91</v>
      </c>
      <c r="G140" s="180" t="s">
        <v>191</v>
      </c>
      <c r="H140" s="183" t="s">
        <v>114</v>
      </c>
      <c r="I140" s="180" t="s">
        <v>80</v>
      </c>
      <c r="J140" s="180" t="s">
        <v>80</v>
      </c>
      <c r="K140" s="180" t="s">
        <v>80</v>
      </c>
      <c r="L140" s="184" t="s">
        <v>26</v>
      </c>
      <c r="M140" s="180" t="s">
        <v>26</v>
      </c>
      <c r="N140" s="180" t="s">
        <v>26</v>
      </c>
      <c r="O140" s="180" t="s">
        <v>26</v>
      </c>
      <c r="P140" s="180" t="s">
        <v>26</v>
      </c>
      <c r="Q140" s="187"/>
      <c r="R140" s="187">
        <v>1</v>
      </c>
      <c r="S140" s="187">
        <v>1</v>
      </c>
      <c r="T140" s="187">
        <v>2</v>
      </c>
      <c r="U140" s="180">
        <v>0</v>
      </c>
      <c r="V140" s="185"/>
    </row>
    <row r="141" spans="1:22" ht="14.25" customHeight="1">
      <c r="A141" s="192"/>
      <c r="B141" s="193" t="s">
        <v>67</v>
      </c>
      <c r="C141" s="193">
        <f>SUM(D140)</f>
        <v>8.2</v>
      </c>
      <c r="D141" s="194"/>
      <c r="E141" s="203"/>
      <c r="F141" s="196"/>
      <c r="G141" s="185"/>
      <c r="H141" s="185"/>
      <c r="I141" s="185"/>
      <c r="J141" s="185"/>
      <c r="K141" s="185"/>
      <c r="L141" s="185"/>
      <c r="M141" s="196"/>
      <c r="N141" s="196"/>
      <c r="O141" s="196"/>
      <c r="P141" s="197" t="s">
        <v>1520</v>
      </c>
      <c r="Q141" s="208"/>
      <c r="R141" s="198">
        <v>1</v>
      </c>
      <c r="S141" s="198">
        <v>1</v>
      </c>
      <c r="T141" s="198">
        <v>2</v>
      </c>
      <c r="U141" s="199">
        <f>SUM(U140:U140)</f>
        <v>0</v>
      </c>
      <c r="V141" s="200"/>
    </row>
    <row r="142" spans="1:22" ht="14.25" customHeight="1">
      <c r="A142" s="195"/>
      <c r="B142" s="195"/>
      <c r="C142" s="195"/>
      <c r="D142" s="211"/>
      <c r="E142" s="195"/>
      <c r="F142" s="195"/>
      <c r="G142" s="195"/>
      <c r="H142" s="195"/>
      <c r="I142" s="195"/>
      <c r="J142" s="195"/>
      <c r="K142" s="195"/>
      <c r="L142" s="196"/>
      <c r="M142" s="196"/>
      <c r="N142" s="196"/>
      <c r="O142" s="196"/>
      <c r="P142" s="196"/>
      <c r="Q142" s="196"/>
      <c r="R142" s="196"/>
      <c r="S142" s="196"/>
      <c r="T142" s="196"/>
      <c r="U142" s="196"/>
      <c r="V142" s="201"/>
    </row>
    <row r="143" spans="1:22" ht="14.25" customHeight="1">
      <c r="A143" s="264" t="s">
        <v>1480</v>
      </c>
      <c r="B143" s="264"/>
      <c r="C143" s="264"/>
      <c r="D143" s="264"/>
      <c r="E143" s="264"/>
      <c r="F143" s="264"/>
      <c r="G143" s="264"/>
      <c r="H143" s="264"/>
      <c r="I143" s="264"/>
      <c r="J143" s="264"/>
      <c r="K143" s="264"/>
      <c r="L143" s="264"/>
      <c r="M143" s="264"/>
      <c r="N143" s="264"/>
      <c r="O143" s="264"/>
      <c r="P143" s="264"/>
      <c r="Q143" s="264"/>
      <c r="R143" s="264"/>
      <c r="S143" s="264"/>
      <c r="T143" s="264"/>
      <c r="U143" s="264"/>
      <c r="V143" s="170"/>
    </row>
    <row r="144" spans="1:22" s="202" customFormat="1" ht="14.25" customHeight="1">
      <c r="A144" s="185"/>
      <c r="B144" s="185"/>
      <c r="C144" s="185"/>
      <c r="D144" s="207"/>
      <c r="E144" s="203"/>
      <c r="F144" s="185"/>
      <c r="G144" s="185"/>
      <c r="H144" s="185"/>
      <c r="I144" s="185"/>
      <c r="J144" s="185"/>
      <c r="K144" s="185"/>
      <c r="L144" s="185"/>
      <c r="M144" s="185"/>
      <c r="N144" s="201"/>
      <c r="O144" s="201"/>
      <c r="P144" s="201"/>
      <c r="Q144" s="201"/>
      <c r="R144" s="201"/>
      <c r="S144" s="201"/>
      <c r="T144" s="201"/>
      <c r="U144" s="201"/>
      <c r="V144" s="201"/>
    </row>
    <row r="145" spans="1:22" s="202" customFormat="1" ht="14.25" customHeight="1">
      <c r="A145" s="272" t="s">
        <v>1481</v>
      </c>
      <c r="B145" s="272"/>
      <c r="C145" s="272"/>
      <c r="D145" s="272"/>
      <c r="E145" s="272"/>
      <c r="F145" s="272"/>
      <c r="G145" s="272"/>
      <c r="H145" s="272"/>
      <c r="I145" s="272"/>
      <c r="J145" s="272"/>
      <c r="K145" s="272"/>
      <c r="L145" s="272"/>
      <c r="M145" s="272"/>
      <c r="N145" s="272"/>
      <c r="O145" s="272"/>
      <c r="P145" s="272"/>
      <c r="Q145" s="272"/>
      <c r="R145" s="272"/>
      <c r="S145" s="272"/>
      <c r="T145" s="272"/>
      <c r="U145" s="272"/>
      <c r="V145" s="170"/>
    </row>
    <row r="146" spans="1:22" ht="14.25" customHeight="1">
      <c r="A146" s="185"/>
      <c r="B146" s="185"/>
      <c r="C146" s="185"/>
      <c r="D146" s="207"/>
      <c r="E146" s="203"/>
      <c r="F146" s="185"/>
      <c r="G146" s="185"/>
      <c r="H146" s="185"/>
      <c r="I146" s="185"/>
      <c r="J146" s="185"/>
      <c r="K146" s="185"/>
      <c r="L146" s="185"/>
      <c r="M146" s="185"/>
      <c r="N146" s="196"/>
      <c r="O146" s="196"/>
      <c r="P146" s="196"/>
      <c r="Q146" s="196"/>
      <c r="R146" s="196"/>
      <c r="S146" s="196"/>
      <c r="T146" s="196"/>
      <c r="U146" s="196"/>
      <c r="V146" s="201"/>
    </row>
    <row r="147" spans="1:22" ht="14.25" customHeight="1">
      <c r="A147" s="272" t="s">
        <v>1482</v>
      </c>
      <c r="B147" s="272"/>
      <c r="C147" s="272"/>
      <c r="D147" s="272"/>
      <c r="E147" s="272"/>
      <c r="F147" s="272"/>
      <c r="G147" s="272"/>
      <c r="H147" s="272"/>
      <c r="I147" s="272"/>
      <c r="J147" s="272"/>
      <c r="K147" s="272"/>
      <c r="L147" s="272"/>
      <c r="M147" s="272"/>
      <c r="N147" s="272"/>
      <c r="O147" s="272"/>
      <c r="P147" s="272"/>
      <c r="Q147" s="272"/>
      <c r="R147" s="272"/>
      <c r="S147" s="272"/>
      <c r="T147" s="272"/>
      <c r="U147" s="272"/>
      <c r="V147" s="170"/>
    </row>
    <row r="148" spans="1:22" s="202" customFormat="1" ht="14.25" customHeight="1">
      <c r="A148" s="185"/>
      <c r="B148" s="185"/>
      <c r="C148" s="185"/>
      <c r="D148" s="207"/>
      <c r="E148" s="203"/>
      <c r="F148" s="185"/>
      <c r="G148" s="185"/>
      <c r="H148" s="185"/>
      <c r="I148" s="185"/>
      <c r="J148" s="185"/>
      <c r="K148" s="185"/>
      <c r="L148" s="185"/>
      <c r="M148" s="185"/>
      <c r="N148" s="204"/>
      <c r="O148" s="201"/>
      <c r="P148" s="201"/>
      <c r="Q148" s="201"/>
      <c r="R148" s="201"/>
      <c r="S148" s="201"/>
      <c r="T148" s="201"/>
      <c r="U148" s="201"/>
      <c r="V148" s="201"/>
    </row>
    <row r="149" spans="1:22" ht="14.25" customHeight="1">
      <c r="A149" s="272" t="s">
        <v>1484</v>
      </c>
      <c r="B149" s="272"/>
      <c r="C149" s="272"/>
      <c r="D149" s="272"/>
      <c r="E149" s="272"/>
      <c r="F149" s="272"/>
      <c r="G149" s="272"/>
      <c r="H149" s="272"/>
      <c r="I149" s="272"/>
      <c r="J149" s="272"/>
      <c r="K149" s="272"/>
      <c r="L149" s="272"/>
      <c r="M149" s="272"/>
      <c r="N149" s="272"/>
      <c r="O149" s="272"/>
      <c r="P149" s="272"/>
      <c r="Q149" s="272"/>
      <c r="R149" s="272"/>
      <c r="S149" s="272"/>
      <c r="T149" s="272"/>
      <c r="U149" s="272"/>
      <c r="V149" s="170"/>
    </row>
    <row r="150" spans="1:22" s="215" customFormat="1" ht="14.25" customHeight="1">
      <c r="A150" s="212"/>
      <c r="B150" s="212"/>
      <c r="C150" s="212"/>
      <c r="D150" s="213"/>
      <c r="E150" s="212"/>
      <c r="F150" s="212"/>
      <c r="G150" s="212"/>
      <c r="H150" s="212"/>
      <c r="I150" s="212"/>
      <c r="J150" s="212"/>
      <c r="K150" s="212"/>
      <c r="L150" s="214"/>
      <c r="M150" s="214"/>
      <c r="N150" s="214"/>
      <c r="O150" s="214"/>
      <c r="P150" s="214"/>
      <c r="Q150" s="214"/>
      <c r="R150" s="214"/>
      <c r="S150" s="214"/>
      <c r="T150" s="214"/>
      <c r="U150" s="214"/>
      <c r="V150" s="204"/>
    </row>
    <row r="151" spans="1:22" ht="14.25" customHeight="1">
      <c r="A151" s="272" t="s">
        <v>1483</v>
      </c>
      <c r="B151" s="272"/>
      <c r="C151" s="272"/>
      <c r="D151" s="272"/>
      <c r="E151" s="272"/>
      <c r="F151" s="272"/>
      <c r="G151" s="272"/>
      <c r="H151" s="272"/>
      <c r="I151" s="272"/>
      <c r="J151" s="272"/>
      <c r="K151" s="272"/>
      <c r="L151" s="272"/>
      <c r="M151" s="272"/>
      <c r="N151" s="272"/>
      <c r="O151" s="272"/>
      <c r="P151" s="272"/>
      <c r="Q151" s="272"/>
      <c r="R151" s="272"/>
      <c r="S151" s="272"/>
      <c r="T151" s="272"/>
      <c r="U151" s="272"/>
      <c r="V151" s="170"/>
    </row>
    <row r="152" spans="1:22" s="202" customFormat="1" ht="14.25" customHeight="1">
      <c r="A152" s="184"/>
      <c r="B152" s="206"/>
      <c r="C152" s="206"/>
      <c r="D152" s="216"/>
      <c r="E152" s="203"/>
      <c r="F152" s="185"/>
      <c r="G152" s="185"/>
      <c r="H152" s="185"/>
      <c r="I152" s="185"/>
      <c r="J152" s="185"/>
      <c r="K152" s="185"/>
      <c r="L152" s="185"/>
      <c r="M152" s="185"/>
      <c r="N152" s="204"/>
      <c r="O152" s="204"/>
      <c r="P152" s="204"/>
      <c r="Q152" s="204"/>
      <c r="R152" s="204"/>
      <c r="S152" s="204"/>
      <c r="T152" s="204"/>
      <c r="U152" s="204"/>
      <c r="V152" s="204"/>
    </row>
    <row r="153" spans="1:22" s="202" customFormat="1" ht="14.25" customHeight="1">
      <c r="A153" s="272" t="s">
        <v>1485</v>
      </c>
      <c r="B153" s="272"/>
      <c r="C153" s="272"/>
      <c r="D153" s="272"/>
      <c r="E153" s="272"/>
      <c r="F153" s="272"/>
      <c r="G153" s="272"/>
      <c r="H153" s="272"/>
      <c r="I153" s="272"/>
      <c r="J153" s="272"/>
      <c r="K153" s="272"/>
      <c r="L153" s="272"/>
      <c r="M153" s="272"/>
      <c r="N153" s="272"/>
      <c r="O153" s="272"/>
      <c r="P153" s="272"/>
      <c r="Q153" s="272"/>
      <c r="R153" s="272"/>
      <c r="S153" s="272"/>
      <c r="T153" s="272"/>
      <c r="U153" s="272"/>
      <c r="V153" s="170"/>
    </row>
    <row r="154" spans="1:22" ht="14.25" customHeight="1">
      <c r="A154" s="172" t="s">
        <v>1</v>
      </c>
      <c r="B154" s="173"/>
      <c r="C154" s="265" t="s">
        <v>2</v>
      </c>
      <c r="D154" s="266" t="s">
        <v>3</v>
      </c>
      <c r="E154" s="174" t="s">
        <v>4</v>
      </c>
      <c r="F154" s="174" t="s">
        <v>5</v>
      </c>
      <c r="G154" s="172"/>
      <c r="H154" s="268" t="s">
        <v>6</v>
      </c>
      <c r="I154" s="268" t="s">
        <v>7</v>
      </c>
      <c r="J154" s="268" t="s">
        <v>8</v>
      </c>
      <c r="K154" s="268" t="s">
        <v>9</v>
      </c>
      <c r="L154" s="268" t="s">
        <v>10</v>
      </c>
      <c r="M154" s="268" t="s">
        <v>11</v>
      </c>
      <c r="N154" s="268" t="s">
        <v>12</v>
      </c>
      <c r="O154" s="268" t="s">
        <v>13</v>
      </c>
      <c r="P154" s="262" t="s">
        <v>14</v>
      </c>
      <c r="Q154" s="262" t="s">
        <v>1514</v>
      </c>
      <c r="R154" s="262" t="s">
        <v>1515</v>
      </c>
      <c r="S154" s="262" t="s">
        <v>1516</v>
      </c>
      <c r="T154" s="262" t="s">
        <v>1517</v>
      </c>
      <c r="U154" s="270" t="s">
        <v>15</v>
      </c>
      <c r="V154" s="175"/>
    </row>
    <row r="155" spans="1:22" ht="14.25" customHeight="1">
      <c r="A155" s="176" t="s">
        <v>16</v>
      </c>
      <c r="B155" s="177" t="s">
        <v>17</v>
      </c>
      <c r="C155" s="265"/>
      <c r="D155" s="267"/>
      <c r="E155" s="178" t="s">
        <v>18</v>
      </c>
      <c r="F155" s="176" t="s">
        <v>18</v>
      </c>
      <c r="G155" s="176" t="s">
        <v>19</v>
      </c>
      <c r="H155" s="269"/>
      <c r="I155" s="269"/>
      <c r="J155" s="269"/>
      <c r="K155" s="269"/>
      <c r="L155" s="269"/>
      <c r="M155" s="269"/>
      <c r="N155" s="269"/>
      <c r="O155" s="269"/>
      <c r="P155" s="263"/>
      <c r="Q155" s="263"/>
      <c r="R155" s="263"/>
      <c r="S155" s="263"/>
      <c r="T155" s="263"/>
      <c r="U155" s="270"/>
      <c r="V155" s="175"/>
    </row>
    <row r="156" spans="1:22" ht="14.25" customHeight="1">
      <c r="A156" s="179" t="s">
        <v>196</v>
      </c>
      <c r="B156" s="180" t="s">
        <v>1527</v>
      </c>
      <c r="C156" s="180" t="s">
        <v>22</v>
      </c>
      <c r="D156" s="181">
        <v>11.7</v>
      </c>
      <c r="E156" s="182" t="s">
        <v>31</v>
      </c>
      <c r="F156" s="180" t="s">
        <v>24</v>
      </c>
      <c r="G156" s="180" t="s">
        <v>69</v>
      </c>
      <c r="H156" s="180" t="s">
        <v>38</v>
      </c>
      <c r="I156" s="180" t="s">
        <v>26</v>
      </c>
      <c r="J156" s="180" t="s">
        <v>80</v>
      </c>
      <c r="K156" s="180" t="s">
        <v>26</v>
      </c>
      <c r="L156" s="180" t="s">
        <v>26</v>
      </c>
      <c r="M156" s="180" t="s">
        <v>26</v>
      </c>
      <c r="N156" s="180" t="s">
        <v>26</v>
      </c>
      <c r="O156" s="180" t="s">
        <v>26</v>
      </c>
      <c r="P156" s="180" t="s">
        <v>26</v>
      </c>
      <c r="Q156" s="180">
        <v>1</v>
      </c>
      <c r="R156" s="180">
        <v>1</v>
      </c>
      <c r="S156" s="180">
        <v>1</v>
      </c>
      <c r="T156" s="180">
        <v>1</v>
      </c>
      <c r="U156" s="180">
        <v>0</v>
      </c>
      <c r="V156" s="185"/>
    </row>
    <row r="157" spans="1:22" ht="14.25" customHeight="1">
      <c r="A157" s="179" t="s">
        <v>197</v>
      </c>
      <c r="B157" s="180" t="s">
        <v>1524</v>
      </c>
      <c r="C157" s="180" t="s">
        <v>22</v>
      </c>
      <c r="D157" s="181">
        <v>21.8</v>
      </c>
      <c r="E157" s="182" t="s">
        <v>31</v>
      </c>
      <c r="F157" s="180" t="s">
        <v>78</v>
      </c>
      <c r="G157" s="180" t="s">
        <v>198</v>
      </c>
      <c r="H157" s="180" t="s">
        <v>38</v>
      </c>
      <c r="I157" s="180" t="s">
        <v>80</v>
      </c>
      <c r="J157" s="180" t="s">
        <v>26</v>
      </c>
      <c r="K157" s="180" t="s">
        <v>80</v>
      </c>
      <c r="L157" s="180" t="s">
        <v>26</v>
      </c>
      <c r="M157" s="180" t="s">
        <v>26</v>
      </c>
      <c r="N157" s="180" t="s">
        <v>26</v>
      </c>
      <c r="O157" s="180" t="s">
        <v>26</v>
      </c>
      <c r="P157" s="180" t="s">
        <v>26</v>
      </c>
      <c r="Q157" s="180"/>
      <c r="R157" s="180"/>
      <c r="S157" s="180"/>
      <c r="T157" s="180"/>
      <c r="U157" s="180">
        <v>0</v>
      </c>
      <c r="V157" s="185"/>
    </row>
    <row r="158" spans="1:22" ht="14.25" customHeight="1">
      <c r="A158" s="179" t="s">
        <v>199</v>
      </c>
      <c r="B158" s="180" t="s">
        <v>164</v>
      </c>
      <c r="C158" s="180" t="s">
        <v>22</v>
      </c>
      <c r="D158" s="181">
        <v>3.5</v>
      </c>
      <c r="E158" s="182" t="s">
        <v>31</v>
      </c>
      <c r="F158" s="180" t="s">
        <v>24</v>
      </c>
      <c r="G158" s="180" t="s">
        <v>66</v>
      </c>
      <c r="H158" s="180" t="s">
        <v>26</v>
      </c>
      <c r="I158" s="180" t="s">
        <v>80</v>
      </c>
      <c r="J158" s="180" t="s">
        <v>26</v>
      </c>
      <c r="K158" s="180" t="s">
        <v>26</v>
      </c>
      <c r="L158" s="180" t="s">
        <v>26</v>
      </c>
      <c r="M158" s="180" t="s">
        <v>26</v>
      </c>
      <c r="N158" s="180" t="s">
        <v>26</v>
      </c>
      <c r="O158" s="180" t="s">
        <v>26</v>
      </c>
      <c r="P158" s="180" t="s">
        <v>26</v>
      </c>
      <c r="Q158" s="180"/>
      <c r="R158" s="180"/>
      <c r="S158" s="180"/>
      <c r="T158" s="180"/>
      <c r="U158" s="180">
        <v>0</v>
      </c>
      <c r="V158" s="185"/>
    </row>
    <row r="159" spans="1:22" ht="14.25" customHeight="1">
      <c r="A159" s="179" t="s">
        <v>200</v>
      </c>
      <c r="B159" s="180" t="s">
        <v>112</v>
      </c>
      <c r="C159" s="180" t="s">
        <v>22</v>
      </c>
      <c r="D159" s="181">
        <v>3.4</v>
      </c>
      <c r="E159" s="182" t="s">
        <v>31</v>
      </c>
      <c r="F159" s="180" t="s">
        <v>201</v>
      </c>
      <c r="G159" s="180" t="s">
        <v>202</v>
      </c>
      <c r="H159" s="180" t="s">
        <v>26</v>
      </c>
      <c r="I159" s="180" t="s">
        <v>26</v>
      </c>
      <c r="J159" s="180" t="s">
        <v>80</v>
      </c>
      <c r="K159" s="180" t="s">
        <v>26</v>
      </c>
      <c r="L159" s="180" t="s">
        <v>80</v>
      </c>
      <c r="M159" s="180" t="s">
        <v>26</v>
      </c>
      <c r="N159" s="180" t="s">
        <v>26</v>
      </c>
      <c r="O159" s="186" t="s">
        <v>104</v>
      </c>
      <c r="P159" s="180" t="s">
        <v>26</v>
      </c>
      <c r="Q159" s="187"/>
      <c r="R159" s="187"/>
      <c r="S159" s="187">
        <v>1</v>
      </c>
      <c r="T159" s="187"/>
      <c r="U159" s="180">
        <v>0</v>
      </c>
      <c r="V159" s="185"/>
    </row>
    <row r="160" spans="1:22" ht="14.25" customHeight="1">
      <c r="A160" s="217"/>
      <c r="B160" s="218" t="s">
        <v>67</v>
      </c>
      <c r="C160" s="218">
        <f>SUM(D156:D159)</f>
        <v>40.4</v>
      </c>
      <c r="D160" s="219"/>
      <c r="E160" s="203"/>
      <c r="F160" s="196"/>
      <c r="G160" s="185"/>
      <c r="H160" s="185"/>
      <c r="I160" s="185"/>
      <c r="J160" s="185"/>
      <c r="K160" s="185"/>
      <c r="L160" s="185"/>
      <c r="M160" s="185"/>
      <c r="N160" s="196"/>
      <c r="O160" s="196"/>
      <c r="P160" s="197" t="s">
        <v>1520</v>
      </c>
      <c r="Q160" s="198">
        <f>SUM(Q156:Q159)</f>
        <v>1</v>
      </c>
      <c r="R160" s="198">
        <f>SUM(R156:R159)</f>
        <v>1</v>
      </c>
      <c r="S160" s="198">
        <f>SUM(S156:S159)</f>
        <v>2</v>
      </c>
      <c r="T160" s="198">
        <f>SUM(T156:T159)</f>
        <v>1</v>
      </c>
      <c r="U160" s="199">
        <f>SUM(U156:U159)</f>
        <v>0</v>
      </c>
      <c r="V160" s="200"/>
    </row>
    <row r="161" spans="1:22" s="202" customFormat="1" ht="14.25" customHeight="1">
      <c r="A161" s="185"/>
      <c r="B161" s="185"/>
      <c r="C161" s="185"/>
      <c r="D161" s="207"/>
      <c r="E161" s="203"/>
      <c r="F161" s="185"/>
      <c r="G161" s="185"/>
      <c r="H161" s="185"/>
      <c r="I161" s="185"/>
      <c r="J161" s="185"/>
      <c r="K161" s="185"/>
      <c r="L161" s="185"/>
      <c r="M161" s="185"/>
      <c r="N161" s="201"/>
      <c r="O161" s="201"/>
      <c r="P161" s="201"/>
      <c r="Q161" s="201"/>
      <c r="R161" s="201"/>
      <c r="S161" s="201"/>
      <c r="T161" s="201"/>
      <c r="U161" s="201"/>
      <c r="V161" s="201"/>
    </row>
    <row r="162" spans="1:22" ht="14.25" customHeight="1">
      <c r="A162" s="264" t="s">
        <v>1489</v>
      </c>
      <c r="B162" s="264"/>
      <c r="C162" s="264"/>
      <c r="D162" s="264"/>
      <c r="E162" s="264"/>
      <c r="F162" s="264"/>
      <c r="G162" s="264"/>
      <c r="H162" s="264"/>
      <c r="I162" s="264"/>
      <c r="J162" s="264"/>
      <c r="K162" s="264"/>
      <c r="L162" s="264"/>
      <c r="M162" s="264"/>
      <c r="N162" s="264"/>
      <c r="O162" s="264"/>
      <c r="P162" s="264"/>
      <c r="Q162" s="264"/>
      <c r="R162" s="264"/>
      <c r="S162" s="264"/>
      <c r="T162" s="264"/>
      <c r="U162" s="264"/>
      <c r="V162" s="170"/>
    </row>
    <row r="163" spans="1:22" s="202" customFormat="1" ht="14.25" customHeight="1">
      <c r="A163" s="185"/>
      <c r="B163" s="185"/>
      <c r="C163" s="185"/>
      <c r="D163" s="207"/>
      <c r="E163" s="203"/>
      <c r="F163" s="185"/>
      <c r="G163" s="185"/>
      <c r="H163" s="185"/>
      <c r="I163" s="185"/>
      <c r="J163" s="185"/>
      <c r="K163" s="185"/>
      <c r="L163" s="185"/>
      <c r="M163" s="201"/>
      <c r="N163" s="201"/>
      <c r="O163" s="201"/>
      <c r="P163" s="201"/>
      <c r="Q163" s="201"/>
      <c r="R163" s="201"/>
      <c r="S163" s="201"/>
      <c r="T163" s="201"/>
      <c r="U163" s="201"/>
      <c r="V163" s="201"/>
    </row>
    <row r="164" spans="1:22" s="202" customFormat="1" ht="14.25" customHeight="1">
      <c r="A164" s="272" t="s">
        <v>1490</v>
      </c>
      <c r="B164" s="272"/>
      <c r="C164" s="272"/>
      <c r="D164" s="272"/>
      <c r="E164" s="272"/>
      <c r="F164" s="272"/>
      <c r="G164" s="272"/>
      <c r="H164" s="272"/>
      <c r="I164" s="272"/>
      <c r="J164" s="272"/>
      <c r="K164" s="272"/>
      <c r="L164" s="272"/>
      <c r="M164" s="272"/>
      <c r="N164" s="272"/>
      <c r="O164" s="272"/>
      <c r="P164" s="272"/>
      <c r="Q164" s="272"/>
      <c r="R164" s="272"/>
      <c r="S164" s="272"/>
      <c r="T164" s="272"/>
      <c r="U164" s="272"/>
      <c r="V164" s="170"/>
    </row>
    <row r="165" spans="1:22" s="202" customFormat="1" ht="14.25" customHeight="1">
      <c r="A165" s="185"/>
      <c r="B165" s="185"/>
      <c r="C165" s="185"/>
      <c r="D165" s="207"/>
      <c r="E165" s="203"/>
      <c r="F165" s="185"/>
      <c r="G165" s="185"/>
      <c r="H165" s="185"/>
      <c r="I165" s="185"/>
      <c r="J165" s="185"/>
      <c r="K165" s="185"/>
      <c r="L165" s="185"/>
      <c r="M165" s="185"/>
      <c r="N165" s="201"/>
      <c r="O165" s="201"/>
      <c r="P165" s="201"/>
      <c r="Q165" s="201"/>
      <c r="R165" s="201"/>
      <c r="S165" s="201"/>
      <c r="T165" s="201"/>
      <c r="U165" s="201"/>
      <c r="V165" s="201"/>
    </row>
    <row r="166" spans="1:22" ht="14.25" customHeight="1">
      <c r="A166" s="264" t="s">
        <v>206</v>
      </c>
      <c r="B166" s="264"/>
      <c r="C166" s="264"/>
      <c r="D166" s="264"/>
      <c r="E166" s="264"/>
      <c r="F166" s="264"/>
      <c r="G166" s="264"/>
      <c r="H166" s="264"/>
      <c r="I166" s="264"/>
      <c r="J166" s="264"/>
      <c r="K166" s="264"/>
      <c r="L166" s="264"/>
      <c r="M166" s="264"/>
      <c r="N166" s="264"/>
      <c r="O166" s="264"/>
      <c r="P166" s="264"/>
      <c r="Q166" s="264"/>
      <c r="R166" s="264"/>
      <c r="S166" s="264"/>
      <c r="T166" s="264"/>
      <c r="U166" s="264"/>
      <c r="V166" s="170"/>
    </row>
    <row r="167" spans="1:25" ht="14.25" customHeight="1">
      <c r="A167" s="172" t="s">
        <v>1</v>
      </c>
      <c r="B167" s="173"/>
      <c r="C167" s="265" t="s">
        <v>2</v>
      </c>
      <c r="D167" s="266" t="s">
        <v>3</v>
      </c>
      <c r="E167" s="174" t="s">
        <v>4</v>
      </c>
      <c r="F167" s="174" t="s">
        <v>5</v>
      </c>
      <c r="G167" s="172"/>
      <c r="H167" s="268" t="s">
        <v>6</v>
      </c>
      <c r="I167" s="268" t="s">
        <v>7</v>
      </c>
      <c r="J167" s="268" t="s">
        <v>8</v>
      </c>
      <c r="K167" s="268" t="s">
        <v>9</v>
      </c>
      <c r="L167" s="268" t="s">
        <v>10</v>
      </c>
      <c r="M167" s="268" t="s">
        <v>11</v>
      </c>
      <c r="N167" s="268" t="s">
        <v>12</v>
      </c>
      <c r="O167" s="268" t="s">
        <v>13</v>
      </c>
      <c r="P167" s="262" t="s">
        <v>14</v>
      </c>
      <c r="Q167" s="262" t="s">
        <v>1514</v>
      </c>
      <c r="R167" s="262" t="s">
        <v>1515</v>
      </c>
      <c r="S167" s="262" t="s">
        <v>1516</v>
      </c>
      <c r="T167" s="262" t="s">
        <v>1517</v>
      </c>
      <c r="U167" s="270" t="s">
        <v>15</v>
      </c>
      <c r="V167" s="175"/>
      <c r="W167" s="202"/>
      <c r="X167" s="202"/>
      <c r="Y167" s="202"/>
    </row>
    <row r="168" spans="1:25" ht="14.25" customHeight="1">
      <c r="A168" s="176" t="s">
        <v>16</v>
      </c>
      <c r="B168" s="177" t="s">
        <v>17</v>
      </c>
      <c r="C168" s="265"/>
      <c r="D168" s="267"/>
      <c r="E168" s="178" t="s">
        <v>18</v>
      </c>
      <c r="F168" s="176" t="s">
        <v>18</v>
      </c>
      <c r="G168" s="176" t="s">
        <v>19</v>
      </c>
      <c r="H168" s="269"/>
      <c r="I168" s="269"/>
      <c r="J168" s="269"/>
      <c r="K168" s="269"/>
      <c r="L168" s="269"/>
      <c r="M168" s="269"/>
      <c r="N168" s="269"/>
      <c r="O168" s="269"/>
      <c r="P168" s="263"/>
      <c r="Q168" s="263"/>
      <c r="R168" s="263"/>
      <c r="S168" s="263"/>
      <c r="T168" s="263"/>
      <c r="U168" s="270"/>
      <c r="V168" s="175"/>
      <c r="W168" s="202"/>
      <c r="X168" s="202"/>
      <c r="Y168" s="202"/>
    </row>
    <row r="169" spans="1:25" ht="14.25" customHeight="1">
      <c r="A169" s="179" t="s">
        <v>207</v>
      </c>
      <c r="B169" s="184" t="s">
        <v>208</v>
      </c>
      <c r="C169" s="180" t="s">
        <v>22</v>
      </c>
      <c r="D169" s="181">
        <v>28.6</v>
      </c>
      <c r="E169" s="182" t="s">
        <v>108</v>
      </c>
      <c r="F169" s="180" t="s">
        <v>24</v>
      </c>
      <c r="G169" s="180" t="s">
        <v>209</v>
      </c>
      <c r="H169" s="180" t="s">
        <v>114</v>
      </c>
      <c r="I169" s="180" t="s">
        <v>80</v>
      </c>
      <c r="J169" s="180" t="s">
        <v>26</v>
      </c>
      <c r="K169" s="180" t="s">
        <v>26</v>
      </c>
      <c r="L169" s="180" t="s">
        <v>26</v>
      </c>
      <c r="M169" s="180" t="s">
        <v>26</v>
      </c>
      <c r="N169" s="180" t="s">
        <v>26</v>
      </c>
      <c r="O169" s="180" t="s">
        <v>26</v>
      </c>
      <c r="P169" s="180" t="s">
        <v>26</v>
      </c>
      <c r="Q169" s="180"/>
      <c r="R169" s="180"/>
      <c r="S169" s="180"/>
      <c r="T169" s="180"/>
      <c r="U169" s="180">
        <v>0</v>
      </c>
      <c r="V169" s="185"/>
      <c r="W169" s="202"/>
      <c r="X169" s="202"/>
      <c r="Y169" s="202"/>
    </row>
    <row r="170" spans="1:22" ht="14.25" customHeight="1">
      <c r="A170" s="179" t="s">
        <v>210</v>
      </c>
      <c r="B170" s="184" t="s">
        <v>21</v>
      </c>
      <c r="C170" s="180" t="s">
        <v>22</v>
      </c>
      <c r="D170" s="181">
        <v>20.5</v>
      </c>
      <c r="E170" s="182" t="s">
        <v>108</v>
      </c>
      <c r="F170" s="180" t="s">
        <v>24</v>
      </c>
      <c r="G170" s="180" t="s">
        <v>26</v>
      </c>
      <c r="H170" s="180" t="s">
        <v>114</v>
      </c>
      <c r="I170" s="180" t="s">
        <v>80</v>
      </c>
      <c r="J170" s="180" t="s">
        <v>26</v>
      </c>
      <c r="K170" s="180" t="s">
        <v>26</v>
      </c>
      <c r="L170" s="180" t="s">
        <v>26</v>
      </c>
      <c r="M170" s="180" t="s">
        <v>26</v>
      </c>
      <c r="N170" s="180" t="s">
        <v>26</v>
      </c>
      <c r="O170" s="180" t="s">
        <v>26</v>
      </c>
      <c r="P170" s="180" t="s">
        <v>26</v>
      </c>
      <c r="Q170" s="180">
        <v>1</v>
      </c>
      <c r="R170" s="180">
        <v>1</v>
      </c>
      <c r="S170" s="180">
        <v>1</v>
      </c>
      <c r="T170" s="180">
        <v>1</v>
      </c>
      <c r="U170" s="180">
        <v>0</v>
      </c>
      <c r="V170" s="185"/>
    </row>
    <row r="171" spans="1:22" ht="14.25" customHeight="1">
      <c r="A171" s="179" t="s">
        <v>211</v>
      </c>
      <c r="B171" s="184" t="s">
        <v>212</v>
      </c>
      <c r="C171" s="180" t="s">
        <v>22</v>
      </c>
      <c r="D171" s="181">
        <v>62</v>
      </c>
      <c r="E171" s="182" t="s">
        <v>108</v>
      </c>
      <c r="F171" s="180" t="s">
        <v>201</v>
      </c>
      <c r="G171" s="180" t="s">
        <v>213</v>
      </c>
      <c r="H171" s="180" t="s">
        <v>114</v>
      </c>
      <c r="I171" s="180" t="s">
        <v>80</v>
      </c>
      <c r="J171" s="180" t="s">
        <v>80</v>
      </c>
      <c r="K171" s="180" t="s">
        <v>26</v>
      </c>
      <c r="L171" s="180" t="s">
        <v>26</v>
      </c>
      <c r="M171" s="180" t="s">
        <v>26</v>
      </c>
      <c r="N171" s="186" t="s">
        <v>26</v>
      </c>
      <c r="O171" s="186" t="s">
        <v>26</v>
      </c>
      <c r="P171" s="186" t="s">
        <v>26</v>
      </c>
      <c r="Q171" s="186"/>
      <c r="R171" s="186"/>
      <c r="S171" s="186"/>
      <c r="T171" s="186"/>
      <c r="U171" s="186">
        <v>0</v>
      </c>
      <c r="V171" s="185"/>
    </row>
    <row r="172" spans="1:22" ht="14.25" customHeight="1">
      <c r="A172" s="179" t="s">
        <v>214</v>
      </c>
      <c r="B172" s="184" t="s">
        <v>28</v>
      </c>
      <c r="C172" s="180" t="s">
        <v>22</v>
      </c>
      <c r="D172" s="181">
        <v>9.4</v>
      </c>
      <c r="E172" s="182" t="s">
        <v>108</v>
      </c>
      <c r="F172" s="180" t="s">
        <v>201</v>
      </c>
      <c r="G172" s="180" t="s">
        <v>26</v>
      </c>
      <c r="H172" s="180" t="s">
        <v>26</v>
      </c>
      <c r="I172" s="180" t="s">
        <v>26</v>
      </c>
      <c r="J172" s="180" t="s">
        <v>26</v>
      </c>
      <c r="K172" s="180" t="s">
        <v>26</v>
      </c>
      <c r="L172" s="180" t="s">
        <v>26</v>
      </c>
      <c r="M172" s="180" t="s">
        <v>26</v>
      </c>
      <c r="N172" s="186" t="s">
        <v>26</v>
      </c>
      <c r="O172" s="186" t="s">
        <v>26</v>
      </c>
      <c r="P172" s="186" t="s">
        <v>26</v>
      </c>
      <c r="Q172" s="186">
        <v>1</v>
      </c>
      <c r="R172" s="186">
        <v>1</v>
      </c>
      <c r="S172" s="186">
        <v>1</v>
      </c>
      <c r="T172" s="186">
        <v>1</v>
      </c>
      <c r="U172" s="186">
        <v>0</v>
      </c>
      <c r="V172" s="185"/>
    </row>
    <row r="173" spans="1:22" ht="14.25" customHeight="1">
      <c r="A173" s="220" t="s">
        <v>215</v>
      </c>
      <c r="B173" s="206" t="s">
        <v>216</v>
      </c>
      <c r="C173" s="180" t="s">
        <v>22</v>
      </c>
      <c r="D173" s="181">
        <v>1.4</v>
      </c>
      <c r="E173" s="182" t="s">
        <v>108</v>
      </c>
      <c r="F173" s="180" t="s">
        <v>24</v>
      </c>
      <c r="G173" s="180" t="s">
        <v>26</v>
      </c>
      <c r="H173" s="180" t="s">
        <v>26</v>
      </c>
      <c r="I173" s="180" t="s">
        <v>26</v>
      </c>
      <c r="J173" s="180" t="s">
        <v>26</v>
      </c>
      <c r="K173" s="180" t="s">
        <v>26</v>
      </c>
      <c r="L173" s="180" t="s">
        <v>26</v>
      </c>
      <c r="M173" s="180" t="s">
        <v>26</v>
      </c>
      <c r="N173" s="186" t="s">
        <v>26</v>
      </c>
      <c r="O173" s="186" t="s">
        <v>26</v>
      </c>
      <c r="P173" s="186" t="s">
        <v>26</v>
      </c>
      <c r="Q173" s="186"/>
      <c r="R173" s="186"/>
      <c r="S173" s="186"/>
      <c r="T173" s="186"/>
      <c r="U173" s="186">
        <v>0</v>
      </c>
      <c r="V173" s="185"/>
    </row>
    <row r="174" spans="1:22" ht="14.25" customHeight="1">
      <c r="A174" s="220" t="s">
        <v>217</v>
      </c>
      <c r="B174" s="206" t="s">
        <v>218</v>
      </c>
      <c r="C174" s="180" t="s">
        <v>22</v>
      </c>
      <c r="D174" s="181">
        <v>1.4</v>
      </c>
      <c r="E174" s="182" t="s">
        <v>108</v>
      </c>
      <c r="F174" s="180" t="s">
        <v>24</v>
      </c>
      <c r="G174" s="180" t="s">
        <v>26</v>
      </c>
      <c r="H174" s="180" t="s">
        <v>26</v>
      </c>
      <c r="I174" s="180" t="s">
        <v>26</v>
      </c>
      <c r="J174" s="180" t="s">
        <v>26</v>
      </c>
      <c r="K174" s="180" t="s">
        <v>26</v>
      </c>
      <c r="L174" s="180" t="s">
        <v>26</v>
      </c>
      <c r="M174" s="180" t="s">
        <v>26</v>
      </c>
      <c r="N174" s="186" t="s">
        <v>26</v>
      </c>
      <c r="O174" s="186" t="s">
        <v>26</v>
      </c>
      <c r="P174" s="186" t="s">
        <v>26</v>
      </c>
      <c r="Q174" s="186"/>
      <c r="R174" s="186"/>
      <c r="S174" s="186"/>
      <c r="T174" s="186"/>
      <c r="U174" s="186">
        <v>0</v>
      </c>
      <c r="V174" s="185"/>
    </row>
    <row r="175" spans="1:22" ht="14.25" customHeight="1">
      <c r="A175" s="220" t="s">
        <v>219</v>
      </c>
      <c r="B175" s="206" t="s">
        <v>220</v>
      </c>
      <c r="C175" s="180" t="s">
        <v>22</v>
      </c>
      <c r="D175" s="181">
        <v>15.1</v>
      </c>
      <c r="E175" s="182" t="s">
        <v>31</v>
      </c>
      <c r="F175" s="180" t="s">
        <v>78</v>
      </c>
      <c r="G175" s="180" t="s">
        <v>221</v>
      </c>
      <c r="H175" s="180" t="s">
        <v>114</v>
      </c>
      <c r="I175" s="180" t="s">
        <v>80</v>
      </c>
      <c r="J175" s="180" t="s">
        <v>26</v>
      </c>
      <c r="K175" s="180" t="s">
        <v>26</v>
      </c>
      <c r="L175" s="180" t="s">
        <v>26</v>
      </c>
      <c r="M175" s="180" t="s">
        <v>26</v>
      </c>
      <c r="N175" s="186" t="s">
        <v>26</v>
      </c>
      <c r="O175" s="186" t="s">
        <v>26</v>
      </c>
      <c r="P175" s="186" t="s">
        <v>26</v>
      </c>
      <c r="Q175" s="186"/>
      <c r="R175" s="186"/>
      <c r="S175" s="186"/>
      <c r="T175" s="186">
        <v>1</v>
      </c>
      <c r="U175" s="186">
        <v>0</v>
      </c>
      <c r="V175" s="185"/>
    </row>
    <row r="176" spans="1:22" ht="14.25" customHeight="1">
      <c r="A176" s="220" t="s">
        <v>222</v>
      </c>
      <c r="B176" s="206" t="s">
        <v>223</v>
      </c>
      <c r="C176" s="180" t="s">
        <v>22</v>
      </c>
      <c r="D176" s="181">
        <v>16.5</v>
      </c>
      <c r="E176" s="182" t="s">
        <v>108</v>
      </c>
      <c r="F176" s="180" t="s">
        <v>201</v>
      </c>
      <c r="G176" s="180" t="s">
        <v>221</v>
      </c>
      <c r="H176" s="180" t="s">
        <v>114</v>
      </c>
      <c r="I176" s="180" t="s">
        <v>80</v>
      </c>
      <c r="J176" s="180" t="s">
        <v>26</v>
      </c>
      <c r="K176" s="180" t="s">
        <v>80</v>
      </c>
      <c r="L176" s="180" t="s">
        <v>26</v>
      </c>
      <c r="M176" s="180" t="s">
        <v>26</v>
      </c>
      <c r="N176" s="186" t="s">
        <v>26</v>
      </c>
      <c r="O176" s="186" t="s">
        <v>26</v>
      </c>
      <c r="P176" s="186" t="s">
        <v>26</v>
      </c>
      <c r="Q176" s="186"/>
      <c r="R176" s="186"/>
      <c r="S176" s="186"/>
      <c r="T176" s="186">
        <v>2</v>
      </c>
      <c r="U176" s="186">
        <v>0</v>
      </c>
      <c r="V176" s="185"/>
    </row>
    <row r="177" spans="1:22" ht="14.25" customHeight="1">
      <c r="A177" s="220" t="s">
        <v>224</v>
      </c>
      <c r="B177" s="206" t="s">
        <v>225</v>
      </c>
      <c r="C177" s="180" t="s">
        <v>22</v>
      </c>
      <c r="D177" s="181">
        <v>4.1</v>
      </c>
      <c r="E177" s="182" t="s">
        <v>31</v>
      </c>
      <c r="F177" s="180" t="s">
        <v>78</v>
      </c>
      <c r="G177" s="180" t="s">
        <v>226</v>
      </c>
      <c r="H177" s="180" t="s">
        <v>227</v>
      </c>
      <c r="I177" s="180" t="s">
        <v>86</v>
      </c>
      <c r="J177" s="180" t="s">
        <v>80</v>
      </c>
      <c r="K177" s="180" t="s">
        <v>26</v>
      </c>
      <c r="L177" s="180" t="s">
        <v>80</v>
      </c>
      <c r="M177" s="180" t="s">
        <v>26</v>
      </c>
      <c r="N177" s="186" t="s">
        <v>26</v>
      </c>
      <c r="O177" s="186" t="s">
        <v>104</v>
      </c>
      <c r="P177" s="186" t="s">
        <v>26</v>
      </c>
      <c r="Q177" s="189"/>
      <c r="R177" s="189">
        <v>1</v>
      </c>
      <c r="S177" s="189">
        <v>1</v>
      </c>
      <c r="T177" s="189">
        <v>1</v>
      </c>
      <c r="U177" s="186">
        <v>0</v>
      </c>
      <c r="V177" s="185"/>
    </row>
    <row r="178" spans="1:22" ht="14.25" customHeight="1">
      <c r="A178" s="192"/>
      <c r="B178" s="193" t="s">
        <v>67</v>
      </c>
      <c r="C178" s="178">
        <f>SUM(D169:D177)</f>
        <v>159</v>
      </c>
      <c r="D178" s="221"/>
      <c r="E178" s="203"/>
      <c r="F178" s="196"/>
      <c r="G178" s="185"/>
      <c r="H178" s="185"/>
      <c r="I178" s="185"/>
      <c r="J178" s="185"/>
      <c r="K178" s="185"/>
      <c r="L178" s="185"/>
      <c r="M178" s="196"/>
      <c r="N178" s="196"/>
      <c r="O178" s="196"/>
      <c r="P178" s="197" t="s">
        <v>1520</v>
      </c>
      <c r="Q178" s="198">
        <f>SUM(Q169:Q177)</f>
        <v>2</v>
      </c>
      <c r="R178" s="198">
        <f>SUM(R169:R177)</f>
        <v>3</v>
      </c>
      <c r="S178" s="198">
        <f>SUM(S169:S177)</f>
        <v>3</v>
      </c>
      <c r="T178" s="198">
        <f>SUM(T169:T177)</f>
        <v>6</v>
      </c>
      <c r="U178" s="199">
        <f>SUM(U169:U177)</f>
        <v>0</v>
      </c>
      <c r="V178" s="200"/>
    </row>
    <row r="179" spans="1:22" s="202" customFormat="1" ht="14.25" customHeight="1">
      <c r="A179" s="185"/>
      <c r="B179" s="185"/>
      <c r="C179" s="185"/>
      <c r="D179" s="207"/>
      <c r="E179" s="203"/>
      <c r="F179" s="185"/>
      <c r="G179" s="185"/>
      <c r="H179" s="185"/>
      <c r="I179" s="185"/>
      <c r="J179" s="185"/>
      <c r="K179" s="185"/>
      <c r="L179" s="185"/>
      <c r="M179" s="185"/>
      <c r="N179" s="201"/>
      <c r="O179" s="201"/>
      <c r="P179" s="201"/>
      <c r="Q179" s="201"/>
      <c r="R179" s="201"/>
      <c r="S179" s="201"/>
      <c r="T179" s="201"/>
      <c r="U179" s="201"/>
      <c r="V179" s="201"/>
    </row>
    <row r="180" spans="1:22" ht="14.25" customHeight="1">
      <c r="A180" s="264" t="s">
        <v>228</v>
      </c>
      <c r="B180" s="264"/>
      <c r="C180" s="264"/>
      <c r="D180" s="264"/>
      <c r="E180" s="264"/>
      <c r="F180" s="264"/>
      <c r="G180" s="264"/>
      <c r="H180" s="264"/>
      <c r="I180" s="264"/>
      <c r="J180" s="264"/>
      <c r="K180" s="264"/>
      <c r="L180" s="264"/>
      <c r="M180" s="264"/>
      <c r="N180" s="264"/>
      <c r="O180" s="264"/>
      <c r="P180" s="264"/>
      <c r="Q180" s="264"/>
      <c r="R180" s="264"/>
      <c r="S180" s="264"/>
      <c r="T180" s="264"/>
      <c r="U180" s="264"/>
      <c r="V180" s="170"/>
    </row>
    <row r="181" spans="1:22" ht="14.25" customHeight="1">
      <c r="A181" s="172" t="s">
        <v>1</v>
      </c>
      <c r="B181" s="173"/>
      <c r="C181" s="265" t="s">
        <v>2</v>
      </c>
      <c r="D181" s="266" t="s">
        <v>3</v>
      </c>
      <c r="E181" s="174" t="s">
        <v>4</v>
      </c>
      <c r="F181" s="174" t="s">
        <v>5</v>
      </c>
      <c r="G181" s="172"/>
      <c r="H181" s="268" t="s">
        <v>6</v>
      </c>
      <c r="I181" s="268" t="s">
        <v>7</v>
      </c>
      <c r="J181" s="268" t="s">
        <v>8</v>
      </c>
      <c r="K181" s="268" t="s">
        <v>9</v>
      </c>
      <c r="L181" s="268" t="s">
        <v>10</v>
      </c>
      <c r="M181" s="268" t="s">
        <v>11</v>
      </c>
      <c r="N181" s="268" t="s">
        <v>12</v>
      </c>
      <c r="O181" s="268" t="s">
        <v>13</v>
      </c>
      <c r="P181" s="262" t="s">
        <v>14</v>
      </c>
      <c r="Q181" s="262" t="s">
        <v>1514</v>
      </c>
      <c r="R181" s="262" t="s">
        <v>1515</v>
      </c>
      <c r="S181" s="262" t="s">
        <v>1516</v>
      </c>
      <c r="T181" s="262" t="s">
        <v>1517</v>
      </c>
      <c r="U181" s="270" t="s">
        <v>15</v>
      </c>
      <c r="V181" s="175"/>
    </row>
    <row r="182" spans="1:22" ht="14.25" customHeight="1">
      <c r="A182" s="176" t="s">
        <v>16</v>
      </c>
      <c r="B182" s="177" t="s">
        <v>17</v>
      </c>
      <c r="C182" s="265"/>
      <c r="D182" s="267"/>
      <c r="E182" s="178" t="s">
        <v>18</v>
      </c>
      <c r="F182" s="176" t="s">
        <v>18</v>
      </c>
      <c r="G182" s="176" t="s">
        <v>19</v>
      </c>
      <c r="H182" s="269"/>
      <c r="I182" s="269"/>
      <c r="J182" s="269"/>
      <c r="K182" s="269"/>
      <c r="L182" s="269"/>
      <c r="M182" s="269"/>
      <c r="N182" s="269"/>
      <c r="O182" s="269"/>
      <c r="P182" s="263"/>
      <c r="Q182" s="263"/>
      <c r="R182" s="263"/>
      <c r="S182" s="263"/>
      <c r="T182" s="263"/>
      <c r="U182" s="270"/>
      <c r="V182" s="175"/>
    </row>
    <row r="183" spans="1:22" ht="14.25" customHeight="1">
      <c r="A183" s="179" t="s">
        <v>229</v>
      </c>
      <c r="B183" s="180" t="s">
        <v>193</v>
      </c>
      <c r="C183" s="180" t="s">
        <v>22</v>
      </c>
      <c r="D183" s="181">
        <v>9</v>
      </c>
      <c r="E183" s="182" t="s">
        <v>31</v>
      </c>
      <c r="F183" s="183" t="s">
        <v>230</v>
      </c>
      <c r="G183" s="180" t="s">
        <v>205</v>
      </c>
      <c r="H183" s="183" t="s">
        <v>38</v>
      </c>
      <c r="I183" s="180" t="s">
        <v>26</v>
      </c>
      <c r="J183" s="180" t="s">
        <v>26</v>
      </c>
      <c r="K183" s="180" t="s">
        <v>26</v>
      </c>
      <c r="L183" s="184" t="s">
        <v>26</v>
      </c>
      <c r="M183" s="180" t="s">
        <v>26</v>
      </c>
      <c r="N183" s="180" t="s">
        <v>26</v>
      </c>
      <c r="O183" s="180" t="s">
        <v>26</v>
      </c>
      <c r="P183" s="180" t="s">
        <v>26</v>
      </c>
      <c r="Q183" s="180"/>
      <c r="R183" s="180"/>
      <c r="S183" s="180"/>
      <c r="T183" s="180"/>
      <c r="U183" s="180">
        <v>0</v>
      </c>
      <c r="V183" s="185"/>
    </row>
    <row r="184" spans="1:22" ht="14.25" customHeight="1">
      <c r="A184" s="179" t="s">
        <v>231</v>
      </c>
      <c r="B184" s="180" t="s">
        <v>194</v>
      </c>
      <c r="C184" s="180" t="s">
        <v>22</v>
      </c>
      <c r="D184" s="181">
        <v>7.2</v>
      </c>
      <c r="E184" s="182" t="s">
        <v>31</v>
      </c>
      <c r="F184" s="183" t="s">
        <v>230</v>
      </c>
      <c r="G184" s="180" t="s">
        <v>232</v>
      </c>
      <c r="H184" s="183" t="s">
        <v>38</v>
      </c>
      <c r="I184" s="180" t="s">
        <v>86</v>
      </c>
      <c r="J184" s="180" t="s">
        <v>80</v>
      </c>
      <c r="K184" s="180" t="s">
        <v>26</v>
      </c>
      <c r="L184" s="184" t="s">
        <v>26</v>
      </c>
      <c r="M184" s="180" t="s">
        <v>26</v>
      </c>
      <c r="N184" s="180" t="s">
        <v>26</v>
      </c>
      <c r="O184" s="180" t="s">
        <v>26</v>
      </c>
      <c r="P184" s="187" t="s">
        <v>26</v>
      </c>
      <c r="Q184" s="187"/>
      <c r="R184" s="187">
        <v>1</v>
      </c>
      <c r="S184" s="187">
        <v>1</v>
      </c>
      <c r="T184" s="187">
        <v>1</v>
      </c>
      <c r="U184" s="180">
        <v>0</v>
      </c>
      <c r="V184" s="185"/>
    </row>
    <row r="185" spans="1:22" ht="14.25" customHeight="1">
      <c r="A185" s="192"/>
      <c r="B185" s="193" t="s">
        <v>67</v>
      </c>
      <c r="C185" s="193">
        <f>SUM(D183:D184)</f>
        <v>16.2</v>
      </c>
      <c r="D185" s="194"/>
      <c r="E185" s="203"/>
      <c r="F185" s="196"/>
      <c r="G185" s="185"/>
      <c r="H185" s="185"/>
      <c r="I185" s="185"/>
      <c r="J185" s="185"/>
      <c r="K185" s="185"/>
      <c r="L185" s="185"/>
      <c r="M185" s="196"/>
      <c r="N185" s="196"/>
      <c r="O185" s="196"/>
      <c r="P185" s="208" t="s">
        <v>1520</v>
      </c>
      <c r="Q185" s="198">
        <f>SUM(Q183:Q184)</f>
        <v>0</v>
      </c>
      <c r="R185" s="198">
        <f>SUM(R183:R184)</f>
        <v>1</v>
      </c>
      <c r="S185" s="198">
        <f>SUM(S183:S184)</f>
        <v>1</v>
      </c>
      <c r="T185" s="198">
        <f>SUM(T183:T184)</f>
        <v>1</v>
      </c>
      <c r="U185" s="199">
        <f>SUM(U183:U184)</f>
        <v>0</v>
      </c>
      <c r="V185" s="200"/>
    </row>
    <row r="186" spans="1:22" s="202" customFormat="1" ht="14.25" customHeight="1">
      <c r="A186" s="184"/>
      <c r="B186" s="206"/>
      <c r="C186" s="206"/>
      <c r="D186" s="190"/>
      <c r="E186" s="203"/>
      <c r="F186" s="185"/>
      <c r="G186" s="185"/>
      <c r="H186" s="185"/>
      <c r="I186" s="185"/>
      <c r="J186" s="185"/>
      <c r="K186" s="185"/>
      <c r="L186" s="185"/>
      <c r="M186" s="201"/>
      <c r="N186" s="201"/>
      <c r="O186" s="201"/>
      <c r="P186" s="201"/>
      <c r="Q186" s="201"/>
      <c r="R186" s="201"/>
      <c r="S186" s="201"/>
      <c r="T186" s="201"/>
      <c r="U186" s="201"/>
      <c r="V186" s="201"/>
    </row>
    <row r="187" spans="1:22" ht="14.25" customHeight="1">
      <c r="A187" s="264" t="s">
        <v>233</v>
      </c>
      <c r="B187" s="264"/>
      <c r="C187" s="264"/>
      <c r="D187" s="264"/>
      <c r="E187" s="264"/>
      <c r="F187" s="264"/>
      <c r="G187" s="264"/>
      <c r="H187" s="264"/>
      <c r="I187" s="264"/>
      <c r="J187" s="264"/>
      <c r="K187" s="264"/>
      <c r="L187" s="264"/>
      <c r="M187" s="264"/>
      <c r="N187" s="264"/>
      <c r="O187" s="264"/>
      <c r="P187" s="264"/>
      <c r="Q187" s="264"/>
      <c r="R187" s="264"/>
      <c r="S187" s="264"/>
      <c r="T187" s="264"/>
      <c r="U187" s="264"/>
      <c r="V187" s="170"/>
    </row>
    <row r="188" spans="1:22" ht="14.25" customHeight="1">
      <c r="A188" s="172" t="s">
        <v>1</v>
      </c>
      <c r="B188" s="173"/>
      <c r="C188" s="265" t="s">
        <v>2</v>
      </c>
      <c r="D188" s="266" t="s">
        <v>3</v>
      </c>
      <c r="E188" s="174" t="s">
        <v>4</v>
      </c>
      <c r="F188" s="174" t="s">
        <v>5</v>
      </c>
      <c r="G188" s="172"/>
      <c r="H188" s="268" t="s">
        <v>6</v>
      </c>
      <c r="I188" s="268" t="s">
        <v>7</v>
      </c>
      <c r="J188" s="268" t="s">
        <v>8</v>
      </c>
      <c r="K188" s="268" t="s">
        <v>9</v>
      </c>
      <c r="L188" s="268" t="s">
        <v>10</v>
      </c>
      <c r="M188" s="268" t="s">
        <v>11</v>
      </c>
      <c r="N188" s="268" t="s">
        <v>12</v>
      </c>
      <c r="O188" s="268" t="s">
        <v>13</v>
      </c>
      <c r="P188" s="262" t="s">
        <v>14</v>
      </c>
      <c r="Q188" s="262" t="s">
        <v>1514</v>
      </c>
      <c r="R188" s="262" t="s">
        <v>1515</v>
      </c>
      <c r="S188" s="262" t="s">
        <v>1516</v>
      </c>
      <c r="T188" s="262" t="s">
        <v>1517</v>
      </c>
      <c r="U188" s="270" t="s">
        <v>15</v>
      </c>
      <c r="V188" s="175"/>
    </row>
    <row r="189" spans="1:22" ht="14.25" customHeight="1">
      <c r="A189" s="176" t="s">
        <v>16</v>
      </c>
      <c r="B189" s="177" t="s">
        <v>17</v>
      </c>
      <c r="C189" s="265"/>
      <c r="D189" s="267"/>
      <c r="E189" s="222" t="s">
        <v>18</v>
      </c>
      <c r="F189" s="223" t="s">
        <v>18</v>
      </c>
      <c r="G189" s="223" t="s">
        <v>19</v>
      </c>
      <c r="H189" s="277"/>
      <c r="I189" s="269"/>
      <c r="J189" s="269"/>
      <c r="K189" s="269"/>
      <c r="L189" s="269"/>
      <c r="M189" s="269"/>
      <c r="N189" s="269"/>
      <c r="O189" s="269"/>
      <c r="P189" s="278"/>
      <c r="Q189" s="276"/>
      <c r="R189" s="276"/>
      <c r="S189" s="276"/>
      <c r="T189" s="276"/>
      <c r="U189" s="262"/>
      <c r="V189" s="175"/>
    </row>
    <row r="190" spans="1:22" ht="14.25" customHeight="1">
      <c r="A190" s="179" t="s">
        <v>234</v>
      </c>
      <c r="B190" s="180" t="s">
        <v>112</v>
      </c>
      <c r="C190" s="180" t="s">
        <v>22</v>
      </c>
      <c r="D190" s="181">
        <v>8.2</v>
      </c>
      <c r="E190" s="182" t="s">
        <v>1525</v>
      </c>
      <c r="F190" s="183" t="s">
        <v>24</v>
      </c>
      <c r="G190" s="180" t="s">
        <v>1526</v>
      </c>
      <c r="H190" s="183" t="s">
        <v>38</v>
      </c>
      <c r="I190" s="180" t="s">
        <v>80</v>
      </c>
      <c r="J190" s="180" t="s">
        <v>80</v>
      </c>
      <c r="K190" s="180" t="s">
        <v>26</v>
      </c>
      <c r="L190" s="184" t="s">
        <v>80</v>
      </c>
      <c r="M190" s="180" t="s">
        <v>26</v>
      </c>
      <c r="N190" s="180" t="s">
        <v>26</v>
      </c>
      <c r="O190" s="184" t="s">
        <v>26</v>
      </c>
      <c r="P190" s="224" t="s">
        <v>26</v>
      </c>
      <c r="Q190" s="224"/>
      <c r="R190" s="224"/>
      <c r="S190" s="224">
        <v>2</v>
      </c>
      <c r="T190" s="224"/>
      <c r="U190" s="225">
        <v>0</v>
      </c>
      <c r="V190" s="226"/>
    </row>
    <row r="191" spans="1:22" ht="14.25" customHeight="1">
      <c r="A191" s="192"/>
      <c r="B191" s="193" t="s">
        <v>67</v>
      </c>
      <c r="C191" s="193">
        <f>SUM(D190)</f>
        <v>8.2</v>
      </c>
      <c r="D191" s="194"/>
      <c r="E191" s="203"/>
      <c r="F191" s="196"/>
      <c r="G191" s="185"/>
      <c r="H191" s="185"/>
      <c r="I191" s="185"/>
      <c r="J191" s="185"/>
      <c r="K191" s="185"/>
      <c r="L191" s="185"/>
      <c r="M191" s="196"/>
      <c r="N191" s="196"/>
      <c r="O191" s="196"/>
      <c r="P191" s="227" t="s">
        <v>1520</v>
      </c>
      <c r="Q191" s="227"/>
      <c r="R191" s="227"/>
      <c r="S191" s="228">
        <v>2</v>
      </c>
      <c r="T191" s="227"/>
      <c r="U191" s="199">
        <f>SUM(U185:U185)</f>
        <v>0</v>
      </c>
      <c r="V191" s="200"/>
    </row>
    <row r="192" spans="1:22" s="202" customFormat="1" ht="14.25" customHeight="1">
      <c r="A192" s="184"/>
      <c r="B192" s="206"/>
      <c r="C192" s="206"/>
      <c r="D192" s="190"/>
      <c r="E192" s="203"/>
      <c r="F192" s="185"/>
      <c r="G192" s="185"/>
      <c r="H192" s="185"/>
      <c r="I192" s="185"/>
      <c r="J192" s="185"/>
      <c r="K192" s="185"/>
      <c r="L192" s="185"/>
      <c r="M192" s="201"/>
      <c r="N192" s="201"/>
      <c r="O192" s="201"/>
      <c r="P192" s="201"/>
      <c r="Q192" s="201"/>
      <c r="R192" s="201"/>
      <c r="S192" s="201"/>
      <c r="T192" s="201"/>
      <c r="U192" s="201"/>
      <c r="V192" s="201"/>
    </row>
    <row r="193" spans="1:22" ht="14.25" customHeight="1">
      <c r="A193" s="264" t="s">
        <v>235</v>
      </c>
      <c r="B193" s="264"/>
      <c r="C193" s="264"/>
      <c r="D193" s="264"/>
      <c r="E193" s="264"/>
      <c r="F193" s="264"/>
      <c r="G193" s="264"/>
      <c r="H193" s="264"/>
      <c r="I193" s="264"/>
      <c r="J193" s="264"/>
      <c r="K193" s="264"/>
      <c r="L193" s="264"/>
      <c r="M193" s="264"/>
      <c r="N193" s="264"/>
      <c r="O193" s="264"/>
      <c r="P193" s="264"/>
      <c r="Q193" s="264"/>
      <c r="R193" s="264"/>
      <c r="S193" s="264"/>
      <c r="T193" s="264"/>
      <c r="U193" s="264"/>
      <c r="V193" s="170"/>
    </row>
    <row r="194" spans="1:22" ht="14.25" customHeight="1">
      <c r="A194" s="172" t="s">
        <v>1</v>
      </c>
      <c r="B194" s="173"/>
      <c r="C194" s="265" t="s">
        <v>2</v>
      </c>
      <c r="D194" s="266" t="s">
        <v>3</v>
      </c>
      <c r="E194" s="174" t="s">
        <v>4</v>
      </c>
      <c r="F194" s="174" t="s">
        <v>5</v>
      </c>
      <c r="G194" s="172"/>
      <c r="H194" s="268" t="s">
        <v>6</v>
      </c>
      <c r="I194" s="268" t="s">
        <v>7</v>
      </c>
      <c r="J194" s="268" t="s">
        <v>8</v>
      </c>
      <c r="K194" s="268" t="s">
        <v>9</v>
      </c>
      <c r="L194" s="268" t="s">
        <v>10</v>
      </c>
      <c r="M194" s="268" t="s">
        <v>11</v>
      </c>
      <c r="N194" s="268" t="s">
        <v>12</v>
      </c>
      <c r="O194" s="268" t="s">
        <v>13</v>
      </c>
      <c r="P194" s="262" t="s">
        <v>14</v>
      </c>
      <c r="Q194" s="262" t="s">
        <v>1514</v>
      </c>
      <c r="R194" s="262" t="s">
        <v>1515</v>
      </c>
      <c r="S194" s="262" t="s">
        <v>1516</v>
      </c>
      <c r="T194" s="262" t="s">
        <v>1517</v>
      </c>
      <c r="U194" s="270" t="s">
        <v>15</v>
      </c>
      <c r="V194" s="175"/>
    </row>
    <row r="195" spans="1:22" ht="14.25" customHeight="1">
      <c r="A195" s="176" t="s">
        <v>16</v>
      </c>
      <c r="B195" s="177" t="s">
        <v>17</v>
      </c>
      <c r="C195" s="265"/>
      <c r="D195" s="267"/>
      <c r="E195" s="178" t="s">
        <v>18</v>
      </c>
      <c r="F195" s="176" t="s">
        <v>18</v>
      </c>
      <c r="G195" s="176" t="s">
        <v>19</v>
      </c>
      <c r="H195" s="269"/>
      <c r="I195" s="269"/>
      <c r="J195" s="269"/>
      <c r="K195" s="269"/>
      <c r="L195" s="269"/>
      <c r="M195" s="269"/>
      <c r="N195" s="269"/>
      <c r="O195" s="269"/>
      <c r="P195" s="263"/>
      <c r="Q195" s="263"/>
      <c r="R195" s="263"/>
      <c r="S195" s="263"/>
      <c r="T195" s="263"/>
      <c r="U195" s="270"/>
      <c r="V195" s="175"/>
    </row>
    <row r="196" spans="1:22" ht="14.25" customHeight="1">
      <c r="A196" s="179" t="s">
        <v>236</v>
      </c>
      <c r="B196" s="184" t="s">
        <v>72</v>
      </c>
      <c r="C196" s="180" t="s">
        <v>22</v>
      </c>
      <c r="D196" s="181">
        <v>4.3</v>
      </c>
      <c r="E196" s="182" t="s">
        <v>31</v>
      </c>
      <c r="F196" s="180" t="s">
        <v>78</v>
      </c>
      <c r="G196" s="180" t="s">
        <v>209</v>
      </c>
      <c r="H196" s="180" t="s">
        <v>26</v>
      </c>
      <c r="I196" s="180" t="s">
        <v>26</v>
      </c>
      <c r="J196" s="180" t="s">
        <v>26</v>
      </c>
      <c r="K196" s="180" t="s">
        <v>26</v>
      </c>
      <c r="L196" s="180" t="s">
        <v>26</v>
      </c>
      <c r="M196" s="186" t="s">
        <v>26</v>
      </c>
      <c r="N196" s="180" t="s">
        <v>26</v>
      </c>
      <c r="O196" s="180" t="s">
        <v>26</v>
      </c>
      <c r="P196" s="180" t="s">
        <v>26</v>
      </c>
      <c r="Q196" s="180"/>
      <c r="R196" s="180"/>
      <c r="S196" s="180"/>
      <c r="T196" s="180"/>
      <c r="U196" s="180">
        <v>0</v>
      </c>
      <c r="V196" s="185"/>
    </row>
    <row r="197" spans="1:22" ht="14.25" customHeight="1">
      <c r="A197" s="179" t="s">
        <v>237</v>
      </c>
      <c r="B197" s="184" t="s">
        <v>238</v>
      </c>
      <c r="C197" s="180" t="s">
        <v>22</v>
      </c>
      <c r="D197" s="181">
        <v>14.2</v>
      </c>
      <c r="E197" s="182" t="s">
        <v>108</v>
      </c>
      <c r="F197" s="180" t="s">
        <v>24</v>
      </c>
      <c r="G197" s="180" t="s">
        <v>239</v>
      </c>
      <c r="H197" s="180" t="s">
        <v>114</v>
      </c>
      <c r="I197" s="180" t="s">
        <v>80</v>
      </c>
      <c r="J197" s="180" t="s">
        <v>26</v>
      </c>
      <c r="K197" s="180" t="s">
        <v>26</v>
      </c>
      <c r="L197" s="180" t="s">
        <v>26</v>
      </c>
      <c r="M197" s="186" t="s">
        <v>26</v>
      </c>
      <c r="N197" s="180" t="s">
        <v>26</v>
      </c>
      <c r="O197" s="180" t="s">
        <v>26</v>
      </c>
      <c r="P197" s="180" t="s">
        <v>26</v>
      </c>
      <c r="Q197" s="180"/>
      <c r="R197" s="180"/>
      <c r="S197" s="180"/>
      <c r="T197" s="180"/>
      <c r="U197" s="180">
        <v>0</v>
      </c>
      <c r="V197" s="185"/>
    </row>
    <row r="198" spans="1:22" ht="14.25" customHeight="1">
      <c r="A198" s="179" t="s">
        <v>240</v>
      </c>
      <c r="B198" s="184" t="s">
        <v>84</v>
      </c>
      <c r="C198" s="180" t="s">
        <v>22</v>
      </c>
      <c r="D198" s="181">
        <v>3.3</v>
      </c>
      <c r="E198" s="182" t="s">
        <v>31</v>
      </c>
      <c r="F198" s="180" t="s">
        <v>78</v>
      </c>
      <c r="G198" s="180" t="s">
        <v>241</v>
      </c>
      <c r="H198" s="180" t="s">
        <v>227</v>
      </c>
      <c r="I198" s="180" t="s">
        <v>80</v>
      </c>
      <c r="J198" s="180" t="s">
        <v>80</v>
      </c>
      <c r="K198" s="180" t="s">
        <v>26</v>
      </c>
      <c r="L198" s="180" t="s">
        <v>80</v>
      </c>
      <c r="M198" s="186" t="s">
        <v>26</v>
      </c>
      <c r="N198" s="186" t="s">
        <v>80</v>
      </c>
      <c r="O198" s="186" t="s">
        <v>26</v>
      </c>
      <c r="P198" s="180" t="s">
        <v>26</v>
      </c>
      <c r="Q198" s="180"/>
      <c r="R198" s="180">
        <v>1</v>
      </c>
      <c r="S198" s="180">
        <v>2</v>
      </c>
      <c r="T198" s="180">
        <v>1</v>
      </c>
      <c r="U198" s="186">
        <v>0</v>
      </c>
      <c r="V198" s="185"/>
    </row>
    <row r="199" spans="1:22" ht="14.25" customHeight="1">
      <c r="A199" s="229" t="s">
        <v>242</v>
      </c>
      <c r="B199" s="184" t="s">
        <v>243</v>
      </c>
      <c r="C199" s="180" t="s">
        <v>22</v>
      </c>
      <c r="D199" s="181">
        <v>1.7</v>
      </c>
      <c r="E199" s="182" t="s">
        <v>31</v>
      </c>
      <c r="F199" s="180" t="s">
        <v>78</v>
      </c>
      <c r="G199" s="180" t="s">
        <v>57</v>
      </c>
      <c r="H199" s="180" t="s">
        <v>26</v>
      </c>
      <c r="I199" s="180" t="s">
        <v>86</v>
      </c>
      <c r="J199" s="180" t="s">
        <v>80</v>
      </c>
      <c r="K199" s="180" t="s">
        <v>80</v>
      </c>
      <c r="L199" s="180" t="s">
        <v>26</v>
      </c>
      <c r="M199" s="186" t="s">
        <v>26</v>
      </c>
      <c r="N199" s="186" t="s">
        <v>26</v>
      </c>
      <c r="O199" s="186" t="s">
        <v>26</v>
      </c>
      <c r="P199" s="180" t="s">
        <v>26</v>
      </c>
      <c r="Q199" s="180"/>
      <c r="R199" s="180"/>
      <c r="S199" s="180"/>
      <c r="T199" s="180"/>
      <c r="U199" s="186">
        <v>0</v>
      </c>
      <c r="V199" s="185"/>
    </row>
    <row r="200" spans="1:22" ht="14.25" customHeight="1">
      <c r="A200" s="230" t="s">
        <v>244</v>
      </c>
      <c r="B200" s="206" t="s">
        <v>245</v>
      </c>
      <c r="C200" s="180" t="s">
        <v>22</v>
      </c>
      <c r="D200" s="181">
        <v>3.3</v>
      </c>
      <c r="E200" s="182" t="s">
        <v>31</v>
      </c>
      <c r="F200" s="180" t="s">
        <v>78</v>
      </c>
      <c r="G200" s="180" t="s">
        <v>239</v>
      </c>
      <c r="H200" s="180" t="s">
        <v>227</v>
      </c>
      <c r="I200" s="180" t="s">
        <v>86</v>
      </c>
      <c r="J200" s="180" t="s">
        <v>80</v>
      </c>
      <c r="K200" s="180" t="s">
        <v>26</v>
      </c>
      <c r="L200" s="180" t="s">
        <v>80</v>
      </c>
      <c r="M200" s="186" t="s">
        <v>26</v>
      </c>
      <c r="N200" s="186" t="s">
        <v>26</v>
      </c>
      <c r="O200" s="186" t="s">
        <v>26</v>
      </c>
      <c r="P200" s="187" t="s">
        <v>26</v>
      </c>
      <c r="Q200" s="187"/>
      <c r="R200" s="187">
        <v>1</v>
      </c>
      <c r="S200" s="187">
        <v>2</v>
      </c>
      <c r="T200" s="187">
        <v>1</v>
      </c>
      <c r="U200" s="186">
        <v>0</v>
      </c>
      <c r="V200" s="185"/>
    </row>
    <row r="201" spans="1:22" ht="14.25" customHeight="1">
      <c r="A201" s="176"/>
      <c r="B201" s="193" t="s">
        <v>67</v>
      </c>
      <c r="C201" s="178">
        <f>SUM(D196:D200)</f>
        <v>26.8</v>
      </c>
      <c r="D201" s="221"/>
      <c r="E201" s="203"/>
      <c r="F201" s="196"/>
      <c r="G201" s="185"/>
      <c r="H201" s="185"/>
      <c r="I201" s="185"/>
      <c r="J201" s="185"/>
      <c r="K201" s="185"/>
      <c r="L201" s="185"/>
      <c r="M201" s="196"/>
      <c r="N201" s="196"/>
      <c r="O201" s="196"/>
      <c r="P201" s="208" t="s">
        <v>1520</v>
      </c>
      <c r="Q201" s="198">
        <f>SUM(Q196:Q200)</f>
        <v>0</v>
      </c>
      <c r="R201" s="198">
        <f>SUM(R196:R200)</f>
        <v>2</v>
      </c>
      <c r="S201" s="198">
        <f>SUM(S196:S200)</f>
        <v>4</v>
      </c>
      <c r="T201" s="198">
        <f>SUM(T196:T200)</f>
        <v>2</v>
      </c>
      <c r="U201" s="199">
        <f>SUM(U196:U200)</f>
        <v>0</v>
      </c>
      <c r="V201" s="200"/>
    </row>
    <row r="202" spans="1:22" ht="14.25" customHeight="1">
      <c r="A202" s="195"/>
      <c r="B202" s="195"/>
      <c r="C202" s="195"/>
      <c r="D202" s="211"/>
      <c r="E202" s="195"/>
      <c r="F202" s="195"/>
      <c r="G202" s="195"/>
      <c r="H202" s="195"/>
      <c r="I202" s="195"/>
      <c r="J202" s="195"/>
      <c r="K202" s="195"/>
      <c r="L202" s="196"/>
      <c r="M202" s="196"/>
      <c r="N202" s="196"/>
      <c r="O202" s="196"/>
      <c r="P202" s="196"/>
      <c r="Q202" s="196"/>
      <c r="R202" s="196"/>
      <c r="S202" s="196"/>
      <c r="T202" s="196"/>
      <c r="U202" s="196"/>
      <c r="V202" s="201"/>
    </row>
    <row r="203" spans="1:22" ht="14.25" customHeight="1">
      <c r="A203" s="264" t="s">
        <v>246</v>
      </c>
      <c r="B203" s="264"/>
      <c r="C203" s="264"/>
      <c r="D203" s="264"/>
      <c r="E203" s="264"/>
      <c r="F203" s="264"/>
      <c r="G203" s="264"/>
      <c r="H203" s="264"/>
      <c r="I203" s="264"/>
      <c r="J203" s="264"/>
      <c r="K203" s="264"/>
      <c r="L203" s="264"/>
      <c r="M203" s="264"/>
      <c r="N203" s="264"/>
      <c r="O203" s="264"/>
      <c r="P203" s="264"/>
      <c r="Q203" s="264"/>
      <c r="R203" s="264"/>
      <c r="S203" s="264"/>
      <c r="T203" s="264"/>
      <c r="U203" s="264"/>
      <c r="V203" s="170"/>
    </row>
    <row r="204" spans="1:22" ht="14.25" customHeight="1">
      <c r="A204" s="172" t="s">
        <v>1</v>
      </c>
      <c r="B204" s="173"/>
      <c r="C204" s="265" t="s">
        <v>2</v>
      </c>
      <c r="D204" s="266" t="s">
        <v>3</v>
      </c>
      <c r="E204" s="174" t="s">
        <v>4</v>
      </c>
      <c r="F204" s="174" t="s">
        <v>5</v>
      </c>
      <c r="G204" s="172"/>
      <c r="H204" s="268" t="s">
        <v>6</v>
      </c>
      <c r="I204" s="268" t="s">
        <v>7</v>
      </c>
      <c r="J204" s="268" t="s">
        <v>8</v>
      </c>
      <c r="K204" s="268" t="s">
        <v>9</v>
      </c>
      <c r="L204" s="268" t="s">
        <v>10</v>
      </c>
      <c r="M204" s="268" t="s">
        <v>11</v>
      </c>
      <c r="N204" s="268" t="s">
        <v>12</v>
      </c>
      <c r="O204" s="268" t="s">
        <v>13</v>
      </c>
      <c r="P204" s="262" t="s">
        <v>14</v>
      </c>
      <c r="Q204" s="262" t="s">
        <v>1514</v>
      </c>
      <c r="R204" s="262" t="s">
        <v>1515</v>
      </c>
      <c r="S204" s="262" t="s">
        <v>1516</v>
      </c>
      <c r="T204" s="262" t="s">
        <v>1517</v>
      </c>
      <c r="U204" s="270" t="s">
        <v>15</v>
      </c>
      <c r="V204" s="175"/>
    </row>
    <row r="205" spans="1:22" ht="14.25" customHeight="1">
      <c r="A205" s="176" t="s">
        <v>16</v>
      </c>
      <c r="B205" s="177" t="s">
        <v>17</v>
      </c>
      <c r="C205" s="265"/>
      <c r="D205" s="267"/>
      <c r="E205" s="178" t="s">
        <v>18</v>
      </c>
      <c r="F205" s="176" t="s">
        <v>18</v>
      </c>
      <c r="G205" s="176" t="s">
        <v>19</v>
      </c>
      <c r="H205" s="269"/>
      <c r="I205" s="269"/>
      <c r="J205" s="269"/>
      <c r="K205" s="269"/>
      <c r="L205" s="269"/>
      <c r="M205" s="269"/>
      <c r="N205" s="269"/>
      <c r="O205" s="269"/>
      <c r="P205" s="263"/>
      <c r="Q205" s="263"/>
      <c r="R205" s="263"/>
      <c r="S205" s="263"/>
      <c r="T205" s="263"/>
      <c r="U205" s="270"/>
      <c r="V205" s="175"/>
    </row>
    <row r="206" spans="1:22" ht="14.25" customHeight="1">
      <c r="A206" s="179" t="s">
        <v>247</v>
      </c>
      <c r="B206" s="180" t="s">
        <v>146</v>
      </c>
      <c r="C206" s="180" t="s">
        <v>22</v>
      </c>
      <c r="D206" s="181">
        <v>16.2</v>
      </c>
      <c r="E206" s="182" t="s">
        <v>204</v>
      </c>
      <c r="F206" s="183" t="s">
        <v>24</v>
      </c>
      <c r="G206" s="180" t="s">
        <v>57</v>
      </c>
      <c r="H206" s="183" t="s">
        <v>26</v>
      </c>
      <c r="I206" s="180" t="s">
        <v>26</v>
      </c>
      <c r="J206" s="180" t="s">
        <v>26</v>
      </c>
      <c r="K206" s="180" t="s">
        <v>26</v>
      </c>
      <c r="L206" s="184" t="s">
        <v>26</v>
      </c>
      <c r="M206" s="180" t="s">
        <v>26</v>
      </c>
      <c r="N206" s="180" t="s">
        <v>26</v>
      </c>
      <c r="O206" s="180" t="s">
        <v>26</v>
      </c>
      <c r="P206" s="180" t="s">
        <v>26</v>
      </c>
      <c r="Q206" s="187"/>
      <c r="R206" s="187"/>
      <c r="S206" s="187"/>
      <c r="T206" s="187"/>
      <c r="U206" s="180">
        <v>0</v>
      </c>
      <c r="V206" s="185"/>
    </row>
    <row r="207" spans="1:22" ht="14.25" customHeight="1">
      <c r="A207" s="192"/>
      <c r="B207" s="193" t="s">
        <v>67</v>
      </c>
      <c r="C207" s="193">
        <f>SUM(D206)</f>
        <v>16.2</v>
      </c>
      <c r="D207" s="194"/>
      <c r="E207" s="203"/>
      <c r="F207" s="196"/>
      <c r="G207" s="185"/>
      <c r="H207" s="185"/>
      <c r="I207" s="185"/>
      <c r="J207" s="185"/>
      <c r="K207" s="185"/>
      <c r="L207" s="185"/>
      <c r="M207" s="196"/>
      <c r="N207" s="196"/>
      <c r="O207" s="196"/>
      <c r="P207" s="197" t="s">
        <v>1520</v>
      </c>
      <c r="Q207" s="208"/>
      <c r="R207" s="208"/>
      <c r="S207" s="208"/>
      <c r="T207" s="208"/>
      <c r="U207" s="199">
        <f>SUM(U206:U206)</f>
        <v>0</v>
      </c>
      <c r="V207" s="200"/>
    </row>
    <row r="208" spans="1:22" ht="14.25" customHeight="1">
      <c r="A208" s="195"/>
      <c r="B208" s="195"/>
      <c r="C208" s="195"/>
      <c r="D208" s="211"/>
      <c r="E208" s="195"/>
      <c r="F208" s="195"/>
      <c r="G208" s="195"/>
      <c r="H208" s="195"/>
      <c r="I208" s="195"/>
      <c r="J208" s="195"/>
      <c r="K208" s="195"/>
      <c r="L208" s="196"/>
      <c r="M208" s="196"/>
      <c r="N208" s="196"/>
      <c r="O208" s="196"/>
      <c r="P208" s="196"/>
      <c r="Q208" s="196"/>
      <c r="R208" s="196"/>
      <c r="S208" s="196"/>
      <c r="T208" s="196"/>
      <c r="U208" s="196"/>
      <c r="V208" s="201"/>
    </row>
    <row r="209" spans="1:22" ht="14.25" customHeight="1">
      <c r="A209" s="264" t="s">
        <v>248</v>
      </c>
      <c r="B209" s="264"/>
      <c r="C209" s="264"/>
      <c r="D209" s="264"/>
      <c r="E209" s="264"/>
      <c r="F209" s="264"/>
      <c r="G209" s="264"/>
      <c r="H209" s="264"/>
      <c r="I209" s="264"/>
      <c r="J209" s="264"/>
      <c r="K209" s="264"/>
      <c r="L209" s="264"/>
      <c r="M209" s="264"/>
      <c r="N209" s="264"/>
      <c r="O209" s="264"/>
      <c r="P209" s="264"/>
      <c r="Q209" s="264"/>
      <c r="R209" s="264"/>
      <c r="S209" s="264"/>
      <c r="T209" s="264"/>
      <c r="U209" s="264"/>
      <c r="V209" s="170"/>
    </row>
    <row r="210" spans="1:22" ht="14.25" customHeight="1">
      <c r="A210" s="172" t="s">
        <v>1</v>
      </c>
      <c r="B210" s="173"/>
      <c r="C210" s="265" t="s">
        <v>2</v>
      </c>
      <c r="D210" s="266" t="s">
        <v>3</v>
      </c>
      <c r="E210" s="174" t="s">
        <v>4</v>
      </c>
      <c r="F210" s="174" t="s">
        <v>5</v>
      </c>
      <c r="G210" s="172"/>
      <c r="H210" s="268" t="s">
        <v>6</v>
      </c>
      <c r="I210" s="268" t="s">
        <v>7</v>
      </c>
      <c r="J210" s="268" t="s">
        <v>8</v>
      </c>
      <c r="K210" s="268" t="s">
        <v>9</v>
      </c>
      <c r="L210" s="268" t="s">
        <v>10</v>
      </c>
      <c r="M210" s="268" t="s">
        <v>11</v>
      </c>
      <c r="N210" s="268" t="s">
        <v>12</v>
      </c>
      <c r="O210" s="268" t="s">
        <v>13</v>
      </c>
      <c r="P210" s="262" t="s">
        <v>14</v>
      </c>
      <c r="Q210" s="262" t="s">
        <v>1514</v>
      </c>
      <c r="R210" s="262" t="s">
        <v>1515</v>
      </c>
      <c r="S210" s="262" t="s">
        <v>1516</v>
      </c>
      <c r="T210" s="262" t="s">
        <v>1517</v>
      </c>
      <c r="U210" s="270" t="s">
        <v>15</v>
      </c>
      <c r="V210" s="175"/>
    </row>
    <row r="211" spans="1:22" ht="14.25" customHeight="1">
      <c r="A211" s="176" t="s">
        <v>16</v>
      </c>
      <c r="B211" s="177" t="s">
        <v>17</v>
      </c>
      <c r="C211" s="265"/>
      <c r="D211" s="267"/>
      <c r="E211" s="178" t="s">
        <v>18</v>
      </c>
      <c r="F211" s="176" t="s">
        <v>18</v>
      </c>
      <c r="G211" s="176" t="s">
        <v>19</v>
      </c>
      <c r="H211" s="269"/>
      <c r="I211" s="269"/>
      <c r="J211" s="269"/>
      <c r="K211" s="269"/>
      <c r="L211" s="269"/>
      <c r="M211" s="269"/>
      <c r="N211" s="269"/>
      <c r="O211" s="269"/>
      <c r="P211" s="263"/>
      <c r="Q211" s="263"/>
      <c r="R211" s="263"/>
      <c r="S211" s="263"/>
      <c r="T211" s="263"/>
      <c r="U211" s="270"/>
      <c r="V211" s="175"/>
    </row>
    <row r="212" spans="1:22" ht="14.25" customHeight="1">
      <c r="A212" s="179" t="s">
        <v>249</v>
      </c>
      <c r="B212" s="180" t="s">
        <v>250</v>
      </c>
      <c r="C212" s="180" t="s">
        <v>22</v>
      </c>
      <c r="D212" s="181">
        <v>19.1</v>
      </c>
      <c r="E212" s="182" t="s">
        <v>204</v>
      </c>
      <c r="F212" s="183" t="s">
        <v>24</v>
      </c>
      <c r="G212" s="180" t="s">
        <v>183</v>
      </c>
      <c r="H212" s="183" t="s">
        <v>38</v>
      </c>
      <c r="I212" s="180" t="s">
        <v>26</v>
      </c>
      <c r="J212" s="180" t="s">
        <v>26</v>
      </c>
      <c r="K212" s="180" t="s">
        <v>26</v>
      </c>
      <c r="L212" s="184" t="s">
        <v>26</v>
      </c>
      <c r="M212" s="184" t="s">
        <v>26</v>
      </c>
      <c r="N212" s="180" t="s">
        <v>26</v>
      </c>
      <c r="O212" s="180" t="s">
        <v>26</v>
      </c>
      <c r="P212" s="180" t="s">
        <v>26</v>
      </c>
      <c r="Q212" s="187"/>
      <c r="R212" s="187"/>
      <c r="S212" s="187"/>
      <c r="T212" s="187"/>
      <c r="U212" s="180">
        <v>0</v>
      </c>
      <c r="V212" s="185"/>
    </row>
    <row r="213" spans="1:22" ht="14.25" customHeight="1">
      <c r="A213" s="192"/>
      <c r="B213" s="193" t="s">
        <v>67</v>
      </c>
      <c r="C213" s="193">
        <f>SUM(D212)</f>
        <v>19.1</v>
      </c>
      <c r="D213" s="194"/>
      <c r="E213" s="203"/>
      <c r="F213" s="196"/>
      <c r="G213" s="185"/>
      <c r="H213" s="185"/>
      <c r="I213" s="185"/>
      <c r="J213" s="185"/>
      <c r="K213" s="185"/>
      <c r="L213" s="185"/>
      <c r="M213" s="196"/>
      <c r="N213" s="196"/>
      <c r="O213" s="196"/>
      <c r="P213" s="197" t="s">
        <v>1520</v>
      </c>
      <c r="Q213" s="198">
        <f>SUM(Q212)</f>
        <v>0</v>
      </c>
      <c r="R213" s="198">
        <f>SUM(R212)</f>
        <v>0</v>
      </c>
      <c r="S213" s="198">
        <f>SUM(S212)</f>
        <v>0</v>
      </c>
      <c r="T213" s="198">
        <f>SUM(Q213:S213)</f>
        <v>0</v>
      </c>
      <c r="U213" s="199">
        <f>SUM(U212:U212)</f>
        <v>0</v>
      </c>
      <c r="V213" s="200"/>
    </row>
    <row r="214" spans="1:22" ht="14.25" customHeight="1">
      <c r="A214" s="195"/>
      <c r="B214" s="195"/>
      <c r="C214" s="195"/>
      <c r="D214" s="211"/>
      <c r="E214" s="195"/>
      <c r="F214" s="195"/>
      <c r="G214" s="195"/>
      <c r="H214" s="195"/>
      <c r="I214" s="195"/>
      <c r="J214" s="195"/>
      <c r="K214" s="195"/>
      <c r="L214" s="196"/>
      <c r="M214" s="196"/>
      <c r="N214" s="196"/>
      <c r="O214" s="196"/>
      <c r="P214" s="196"/>
      <c r="Q214" s="196"/>
      <c r="R214" s="196"/>
      <c r="S214" s="196"/>
      <c r="T214" s="196"/>
      <c r="U214" s="196"/>
      <c r="V214" s="201"/>
    </row>
    <row r="215" spans="1:22" ht="14.25" customHeight="1">
      <c r="A215" s="264" t="s">
        <v>251</v>
      </c>
      <c r="B215" s="264"/>
      <c r="C215" s="264"/>
      <c r="D215" s="264"/>
      <c r="E215" s="264"/>
      <c r="F215" s="264"/>
      <c r="G215" s="264"/>
      <c r="H215" s="264"/>
      <c r="I215" s="264"/>
      <c r="J215" s="264"/>
      <c r="K215" s="264"/>
      <c r="L215" s="264"/>
      <c r="M215" s="264"/>
      <c r="N215" s="264"/>
      <c r="O215" s="264"/>
      <c r="P215" s="264"/>
      <c r="Q215" s="264"/>
      <c r="R215" s="264"/>
      <c r="S215" s="264"/>
      <c r="T215" s="264"/>
      <c r="U215" s="264"/>
      <c r="V215" s="170"/>
    </row>
    <row r="216" spans="1:22" ht="14.25" customHeight="1">
      <c r="A216" s="172" t="s">
        <v>1</v>
      </c>
      <c r="B216" s="173"/>
      <c r="C216" s="265" t="s">
        <v>2</v>
      </c>
      <c r="D216" s="266" t="s">
        <v>3</v>
      </c>
      <c r="E216" s="174" t="s">
        <v>4</v>
      </c>
      <c r="F216" s="174" t="s">
        <v>5</v>
      </c>
      <c r="G216" s="172"/>
      <c r="H216" s="268" t="s">
        <v>6</v>
      </c>
      <c r="I216" s="268" t="s">
        <v>7</v>
      </c>
      <c r="J216" s="268" t="s">
        <v>8</v>
      </c>
      <c r="K216" s="268" t="s">
        <v>9</v>
      </c>
      <c r="L216" s="268" t="s">
        <v>10</v>
      </c>
      <c r="M216" s="268" t="s">
        <v>11</v>
      </c>
      <c r="N216" s="268" t="s">
        <v>12</v>
      </c>
      <c r="O216" s="268" t="s">
        <v>13</v>
      </c>
      <c r="P216" s="262" t="s">
        <v>14</v>
      </c>
      <c r="Q216" s="262" t="s">
        <v>1514</v>
      </c>
      <c r="R216" s="262" t="s">
        <v>1515</v>
      </c>
      <c r="S216" s="262" t="s">
        <v>1516</v>
      </c>
      <c r="T216" s="262" t="s">
        <v>1517</v>
      </c>
      <c r="U216" s="270" t="s">
        <v>15</v>
      </c>
      <c r="V216" s="175"/>
    </row>
    <row r="217" spans="1:22" ht="14.25" customHeight="1">
      <c r="A217" s="176" t="s">
        <v>16</v>
      </c>
      <c r="B217" s="177" t="s">
        <v>17</v>
      </c>
      <c r="C217" s="265"/>
      <c r="D217" s="267"/>
      <c r="E217" s="178" t="s">
        <v>18</v>
      </c>
      <c r="F217" s="176" t="s">
        <v>18</v>
      </c>
      <c r="G217" s="176" t="s">
        <v>19</v>
      </c>
      <c r="H217" s="269"/>
      <c r="I217" s="269"/>
      <c r="J217" s="269"/>
      <c r="K217" s="269"/>
      <c r="L217" s="269"/>
      <c r="M217" s="269"/>
      <c r="N217" s="269"/>
      <c r="O217" s="269"/>
      <c r="P217" s="263"/>
      <c r="Q217" s="263"/>
      <c r="R217" s="263"/>
      <c r="S217" s="263"/>
      <c r="T217" s="263"/>
      <c r="U217" s="270"/>
      <c r="V217" s="175"/>
    </row>
    <row r="218" spans="1:22" ht="14.25" customHeight="1">
      <c r="A218" s="179" t="s">
        <v>252</v>
      </c>
      <c r="B218" s="184" t="s">
        <v>253</v>
      </c>
      <c r="C218" s="180" t="s">
        <v>22</v>
      </c>
      <c r="D218" s="181">
        <v>8.7</v>
      </c>
      <c r="E218" s="182" t="s">
        <v>204</v>
      </c>
      <c r="F218" s="180" t="s">
        <v>24</v>
      </c>
      <c r="G218" s="180" t="s">
        <v>254</v>
      </c>
      <c r="H218" s="180" t="s">
        <v>38</v>
      </c>
      <c r="I218" s="180" t="s">
        <v>26</v>
      </c>
      <c r="J218" s="180" t="s">
        <v>26</v>
      </c>
      <c r="K218" s="180" t="s">
        <v>26</v>
      </c>
      <c r="L218" s="180" t="s">
        <v>26</v>
      </c>
      <c r="M218" s="180" t="s">
        <v>26</v>
      </c>
      <c r="N218" s="180" t="s">
        <v>26</v>
      </c>
      <c r="O218" s="180" t="s">
        <v>26</v>
      </c>
      <c r="P218" s="180" t="s">
        <v>26</v>
      </c>
      <c r="Q218" s="180"/>
      <c r="R218" s="180"/>
      <c r="S218" s="180"/>
      <c r="T218" s="180">
        <v>1</v>
      </c>
      <c r="U218" s="180">
        <v>0</v>
      </c>
      <c r="V218" s="185"/>
    </row>
    <row r="219" spans="1:22" ht="14.25" customHeight="1">
      <c r="A219" s="179" t="s">
        <v>255</v>
      </c>
      <c r="B219" s="184" t="s">
        <v>77</v>
      </c>
      <c r="C219" s="180" t="s">
        <v>22</v>
      </c>
      <c r="D219" s="181">
        <v>15.1</v>
      </c>
      <c r="E219" s="182" t="s">
        <v>204</v>
      </c>
      <c r="F219" s="180" t="s">
        <v>201</v>
      </c>
      <c r="G219" s="180" t="s">
        <v>256</v>
      </c>
      <c r="H219" s="180" t="s">
        <v>38</v>
      </c>
      <c r="I219" s="180" t="s">
        <v>26</v>
      </c>
      <c r="J219" s="180" t="s">
        <v>26</v>
      </c>
      <c r="K219" s="180" t="s">
        <v>26</v>
      </c>
      <c r="L219" s="180" t="s">
        <v>26</v>
      </c>
      <c r="M219" s="180" t="s">
        <v>26</v>
      </c>
      <c r="N219" s="180" t="s">
        <v>26</v>
      </c>
      <c r="O219" s="180" t="s">
        <v>26</v>
      </c>
      <c r="P219" s="180" t="s">
        <v>26</v>
      </c>
      <c r="Q219" s="180"/>
      <c r="R219" s="180">
        <v>1</v>
      </c>
      <c r="S219" s="180">
        <v>1</v>
      </c>
      <c r="T219" s="180">
        <v>1</v>
      </c>
      <c r="U219" s="180">
        <v>0</v>
      </c>
      <c r="V219" s="185"/>
    </row>
    <row r="220" spans="1:22" ht="14.25" customHeight="1">
      <c r="A220" s="179" t="s">
        <v>257</v>
      </c>
      <c r="B220" s="184" t="s">
        <v>258</v>
      </c>
      <c r="C220" s="180" t="s">
        <v>22</v>
      </c>
      <c r="D220" s="181">
        <v>17.4</v>
      </c>
      <c r="E220" s="182" t="s">
        <v>204</v>
      </c>
      <c r="F220" s="180" t="s">
        <v>201</v>
      </c>
      <c r="G220" s="180" t="s">
        <v>256</v>
      </c>
      <c r="H220" s="180" t="s">
        <v>38</v>
      </c>
      <c r="I220" s="180" t="s">
        <v>26</v>
      </c>
      <c r="J220" s="180" t="s">
        <v>26</v>
      </c>
      <c r="K220" s="180" t="s">
        <v>80</v>
      </c>
      <c r="L220" s="180" t="s">
        <v>26</v>
      </c>
      <c r="M220" s="180" t="s">
        <v>26</v>
      </c>
      <c r="N220" s="180" t="s">
        <v>26</v>
      </c>
      <c r="O220" s="180" t="s">
        <v>26</v>
      </c>
      <c r="P220" s="180" t="s">
        <v>26</v>
      </c>
      <c r="Q220" s="187">
        <v>1</v>
      </c>
      <c r="R220" s="187">
        <v>1</v>
      </c>
      <c r="S220" s="187">
        <v>1</v>
      </c>
      <c r="T220" s="187">
        <v>1</v>
      </c>
      <c r="U220" s="180">
        <v>0</v>
      </c>
      <c r="V220" s="185"/>
    </row>
    <row r="221" spans="1:22" ht="14.25" customHeight="1">
      <c r="A221" s="192"/>
      <c r="B221" s="193" t="s">
        <v>67</v>
      </c>
      <c r="C221" s="193">
        <f>SUM(D218:D220)</f>
        <v>41.199999999999996</v>
      </c>
      <c r="D221" s="194"/>
      <c r="E221" s="195"/>
      <c r="F221" s="196"/>
      <c r="G221" s="195"/>
      <c r="H221" s="195"/>
      <c r="I221" s="195"/>
      <c r="J221" s="195"/>
      <c r="K221" s="195"/>
      <c r="L221" s="196"/>
      <c r="M221" s="196"/>
      <c r="N221" s="196"/>
      <c r="O221" s="196"/>
      <c r="P221" s="197" t="s">
        <v>1520</v>
      </c>
      <c r="Q221" s="198">
        <f>SUM(Q218:Q220)</f>
        <v>1</v>
      </c>
      <c r="R221" s="198">
        <f>SUM(R219:R220)</f>
        <v>2</v>
      </c>
      <c r="S221" s="198">
        <f>SUM(S219:S220)</f>
        <v>2</v>
      </c>
      <c r="T221" s="198">
        <f>SUM(T218:T220)</f>
        <v>3</v>
      </c>
      <c r="U221" s="199">
        <f>SUM(U218:U220)</f>
        <v>0</v>
      </c>
      <c r="V221" s="200"/>
    </row>
    <row r="222" spans="1:22" ht="14.25" customHeight="1">
      <c r="A222" s="195"/>
      <c r="B222" s="195"/>
      <c r="C222" s="195"/>
      <c r="D222" s="211"/>
      <c r="E222" s="195"/>
      <c r="F222" s="195"/>
      <c r="G222" s="195"/>
      <c r="H222" s="195"/>
      <c r="I222" s="195"/>
      <c r="J222" s="195"/>
      <c r="K222" s="195"/>
      <c r="L222" s="196"/>
      <c r="M222" s="196"/>
      <c r="N222" s="196"/>
      <c r="O222" s="196"/>
      <c r="P222" s="196"/>
      <c r="Q222" s="196"/>
      <c r="R222" s="196"/>
      <c r="S222" s="196"/>
      <c r="T222" s="196"/>
      <c r="U222" s="196"/>
      <c r="V222" s="201"/>
    </row>
    <row r="223" spans="1:22" ht="14.25" customHeight="1">
      <c r="A223" s="264" t="s">
        <v>1491</v>
      </c>
      <c r="B223" s="264"/>
      <c r="C223" s="264"/>
      <c r="D223" s="264"/>
      <c r="E223" s="264"/>
      <c r="F223" s="264"/>
      <c r="G223" s="264"/>
      <c r="H223" s="264"/>
      <c r="I223" s="264"/>
      <c r="J223" s="264"/>
      <c r="K223" s="264"/>
      <c r="L223" s="264"/>
      <c r="M223" s="264"/>
      <c r="N223" s="264"/>
      <c r="O223" s="264"/>
      <c r="P223" s="264"/>
      <c r="Q223" s="264"/>
      <c r="R223" s="264"/>
      <c r="S223" s="264"/>
      <c r="T223" s="264"/>
      <c r="U223" s="264"/>
      <c r="V223" s="170"/>
    </row>
    <row r="224" spans="1:22" ht="14.25" customHeight="1">
      <c r="A224" s="195"/>
      <c r="B224" s="195"/>
      <c r="C224" s="195"/>
      <c r="D224" s="211"/>
      <c r="E224" s="195"/>
      <c r="F224" s="195"/>
      <c r="G224" s="195"/>
      <c r="H224" s="195"/>
      <c r="I224" s="195"/>
      <c r="J224" s="195"/>
      <c r="K224" s="195"/>
      <c r="L224" s="196"/>
      <c r="M224" s="196"/>
      <c r="N224" s="196"/>
      <c r="O224" s="196"/>
      <c r="P224" s="196"/>
      <c r="Q224" s="196"/>
      <c r="R224" s="196"/>
      <c r="S224" s="196"/>
      <c r="T224" s="196"/>
      <c r="U224" s="196"/>
      <c r="V224" s="201"/>
    </row>
    <row r="225" spans="1:22" ht="14.25" customHeight="1">
      <c r="A225" s="264" t="s">
        <v>1492</v>
      </c>
      <c r="B225" s="264"/>
      <c r="C225" s="264"/>
      <c r="D225" s="264"/>
      <c r="E225" s="264"/>
      <c r="F225" s="264"/>
      <c r="G225" s="264"/>
      <c r="H225" s="264"/>
      <c r="I225" s="264"/>
      <c r="J225" s="264"/>
      <c r="K225" s="264"/>
      <c r="L225" s="264"/>
      <c r="M225" s="264"/>
      <c r="N225" s="264"/>
      <c r="O225" s="264"/>
      <c r="P225" s="264"/>
      <c r="Q225" s="264"/>
      <c r="R225" s="264"/>
      <c r="S225" s="264"/>
      <c r="T225" s="264"/>
      <c r="U225" s="264"/>
      <c r="V225" s="170"/>
    </row>
    <row r="226" spans="1:22" ht="14.25" customHeight="1">
      <c r="A226" s="195"/>
      <c r="B226" s="195"/>
      <c r="C226" s="195"/>
      <c r="D226" s="211"/>
      <c r="E226" s="195"/>
      <c r="F226" s="195"/>
      <c r="G226" s="195"/>
      <c r="H226" s="195"/>
      <c r="I226" s="195"/>
      <c r="J226" s="195"/>
      <c r="K226" s="195"/>
      <c r="L226" s="196"/>
      <c r="M226" s="196"/>
      <c r="N226" s="196"/>
      <c r="O226" s="196"/>
      <c r="P226" s="196"/>
      <c r="Q226" s="196"/>
      <c r="R226" s="196"/>
      <c r="S226" s="196"/>
      <c r="T226" s="196"/>
      <c r="U226" s="196"/>
      <c r="V226" s="201"/>
    </row>
    <row r="227" spans="1:22" ht="14.25" customHeight="1">
      <c r="A227" s="264" t="s">
        <v>1493</v>
      </c>
      <c r="B227" s="264"/>
      <c r="C227" s="264"/>
      <c r="D227" s="264"/>
      <c r="E227" s="264"/>
      <c r="F227" s="264"/>
      <c r="G227" s="264"/>
      <c r="H227" s="264"/>
      <c r="I227" s="264"/>
      <c r="J227" s="264"/>
      <c r="K227" s="264"/>
      <c r="L227" s="264"/>
      <c r="M227" s="264"/>
      <c r="N227" s="264"/>
      <c r="O227" s="264"/>
      <c r="P227" s="264"/>
      <c r="Q227" s="264"/>
      <c r="R227" s="264"/>
      <c r="S227" s="264"/>
      <c r="T227" s="264"/>
      <c r="U227" s="264"/>
      <c r="V227" s="170"/>
    </row>
    <row r="228" spans="1:22" ht="14.25" customHeight="1">
      <c r="A228" s="195"/>
      <c r="B228" s="195"/>
      <c r="C228" s="195"/>
      <c r="D228" s="211"/>
      <c r="E228" s="195"/>
      <c r="F228" s="195"/>
      <c r="G228" s="195"/>
      <c r="H228" s="195"/>
      <c r="I228" s="195"/>
      <c r="J228" s="195"/>
      <c r="K228" s="195"/>
      <c r="L228" s="196"/>
      <c r="M228" s="196"/>
      <c r="N228" s="196"/>
      <c r="O228" s="196"/>
      <c r="P228" s="196"/>
      <c r="Q228" s="196"/>
      <c r="R228" s="196"/>
      <c r="S228" s="196"/>
      <c r="T228" s="196"/>
      <c r="U228" s="196"/>
      <c r="V228" s="201"/>
    </row>
    <row r="229" spans="1:22" ht="14.25" customHeight="1">
      <c r="A229" s="264" t="s">
        <v>260</v>
      </c>
      <c r="B229" s="264"/>
      <c r="C229" s="264"/>
      <c r="D229" s="264"/>
      <c r="E229" s="264"/>
      <c r="F229" s="264"/>
      <c r="G229" s="264"/>
      <c r="H229" s="264"/>
      <c r="I229" s="264"/>
      <c r="J229" s="264"/>
      <c r="K229" s="264"/>
      <c r="L229" s="264"/>
      <c r="M229" s="264"/>
      <c r="N229" s="264"/>
      <c r="O229" s="264"/>
      <c r="P229" s="264"/>
      <c r="Q229" s="264"/>
      <c r="R229" s="264"/>
      <c r="S229" s="264"/>
      <c r="T229" s="264"/>
      <c r="U229" s="264"/>
      <c r="V229" s="170"/>
    </row>
    <row r="230" spans="1:22" ht="14.25" customHeight="1">
      <c r="A230" s="172" t="s">
        <v>1</v>
      </c>
      <c r="B230" s="173"/>
      <c r="C230" s="265" t="s">
        <v>2</v>
      </c>
      <c r="D230" s="266" t="s">
        <v>3</v>
      </c>
      <c r="E230" s="174" t="s">
        <v>4</v>
      </c>
      <c r="F230" s="174" t="s">
        <v>5</v>
      </c>
      <c r="G230" s="172"/>
      <c r="H230" s="268" t="s">
        <v>6</v>
      </c>
      <c r="I230" s="268" t="s">
        <v>7</v>
      </c>
      <c r="J230" s="268" t="s">
        <v>8</v>
      </c>
      <c r="K230" s="268" t="s">
        <v>9</v>
      </c>
      <c r="L230" s="268" t="s">
        <v>10</v>
      </c>
      <c r="M230" s="268" t="s">
        <v>11</v>
      </c>
      <c r="N230" s="268" t="s">
        <v>12</v>
      </c>
      <c r="O230" s="268" t="s">
        <v>13</v>
      </c>
      <c r="P230" s="262" t="s">
        <v>14</v>
      </c>
      <c r="Q230" s="262" t="s">
        <v>1514</v>
      </c>
      <c r="R230" s="262" t="s">
        <v>1515</v>
      </c>
      <c r="S230" s="262" t="s">
        <v>1516</v>
      </c>
      <c r="T230" s="262" t="s">
        <v>1517</v>
      </c>
      <c r="U230" s="270" t="s">
        <v>15</v>
      </c>
      <c r="V230" s="175"/>
    </row>
    <row r="231" spans="1:22" ht="14.25" customHeight="1">
      <c r="A231" s="176" t="s">
        <v>16</v>
      </c>
      <c r="B231" s="177" t="s">
        <v>17</v>
      </c>
      <c r="C231" s="265"/>
      <c r="D231" s="267"/>
      <c r="E231" s="178" t="s">
        <v>18</v>
      </c>
      <c r="F231" s="176" t="s">
        <v>18</v>
      </c>
      <c r="G231" s="176" t="s">
        <v>19</v>
      </c>
      <c r="H231" s="269"/>
      <c r="I231" s="269"/>
      <c r="J231" s="269"/>
      <c r="K231" s="269"/>
      <c r="L231" s="269"/>
      <c r="M231" s="269"/>
      <c r="N231" s="269"/>
      <c r="O231" s="269"/>
      <c r="P231" s="263"/>
      <c r="Q231" s="263"/>
      <c r="R231" s="263"/>
      <c r="S231" s="263"/>
      <c r="T231" s="263"/>
      <c r="U231" s="270"/>
      <c r="V231" s="175"/>
    </row>
    <row r="232" spans="1:22" ht="14.25" customHeight="1">
      <c r="A232" s="179" t="s">
        <v>261</v>
      </c>
      <c r="B232" s="180" t="s">
        <v>75</v>
      </c>
      <c r="C232" s="180" t="s">
        <v>22</v>
      </c>
      <c r="D232" s="181">
        <v>22.2</v>
      </c>
      <c r="E232" s="182" t="s">
        <v>108</v>
      </c>
      <c r="F232" s="183" t="s">
        <v>24</v>
      </c>
      <c r="G232" s="180" t="s">
        <v>262</v>
      </c>
      <c r="H232" s="183" t="s">
        <v>26</v>
      </c>
      <c r="I232" s="180" t="s">
        <v>80</v>
      </c>
      <c r="J232" s="180" t="s">
        <v>26</v>
      </c>
      <c r="K232" s="180" t="s">
        <v>26</v>
      </c>
      <c r="L232" s="184" t="s">
        <v>26</v>
      </c>
      <c r="M232" s="180" t="s">
        <v>26</v>
      </c>
      <c r="N232" s="180" t="s">
        <v>26</v>
      </c>
      <c r="O232" s="180" t="s">
        <v>26</v>
      </c>
      <c r="P232" s="184" t="s">
        <v>26</v>
      </c>
      <c r="Q232" s="224"/>
      <c r="R232" s="224"/>
      <c r="S232" s="224"/>
      <c r="T232" s="224"/>
      <c r="U232" s="225">
        <v>0</v>
      </c>
      <c r="V232" s="185"/>
    </row>
    <row r="233" spans="1:22" ht="14.25" customHeight="1">
      <c r="A233" s="179" t="s">
        <v>263</v>
      </c>
      <c r="B233" s="180" t="s">
        <v>264</v>
      </c>
      <c r="C233" s="180" t="s">
        <v>22</v>
      </c>
      <c r="D233" s="181">
        <v>54.2</v>
      </c>
      <c r="E233" s="182" t="s">
        <v>108</v>
      </c>
      <c r="F233" s="180" t="s">
        <v>201</v>
      </c>
      <c r="G233" s="180" t="s">
        <v>265</v>
      </c>
      <c r="H233" s="183" t="s">
        <v>114</v>
      </c>
      <c r="I233" s="180" t="s">
        <v>128</v>
      </c>
      <c r="J233" s="180" t="s">
        <v>80</v>
      </c>
      <c r="K233" s="180" t="s">
        <v>26</v>
      </c>
      <c r="L233" s="184" t="s">
        <v>26</v>
      </c>
      <c r="M233" s="180" t="s">
        <v>26</v>
      </c>
      <c r="N233" s="180" t="s">
        <v>26</v>
      </c>
      <c r="O233" s="180" t="s">
        <v>26</v>
      </c>
      <c r="P233" s="184" t="s">
        <v>26</v>
      </c>
      <c r="Q233" s="224"/>
      <c r="R233" s="224">
        <v>1</v>
      </c>
      <c r="S233" s="224">
        <v>1</v>
      </c>
      <c r="T233" s="224">
        <v>1</v>
      </c>
      <c r="U233" s="225">
        <v>0</v>
      </c>
      <c r="V233" s="185"/>
    </row>
    <row r="234" spans="1:22" ht="14.25" customHeight="1">
      <c r="A234" s="179" t="s">
        <v>266</v>
      </c>
      <c r="B234" s="180" t="s">
        <v>267</v>
      </c>
      <c r="C234" s="180" t="s">
        <v>22</v>
      </c>
      <c r="D234" s="181">
        <v>29.9</v>
      </c>
      <c r="E234" s="182" t="s">
        <v>108</v>
      </c>
      <c r="F234" s="180" t="s">
        <v>201</v>
      </c>
      <c r="G234" s="180" t="s">
        <v>268</v>
      </c>
      <c r="H234" s="180" t="s">
        <v>114</v>
      </c>
      <c r="I234" s="180" t="s">
        <v>128</v>
      </c>
      <c r="J234" s="180" t="s">
        <v>80</v>
      </c>
      <c r="K234" s="180" t="s">
        <v>26</v>
      </c>
      <c r="L234" s="184" t="s">
        <v>26</v>
      </c>
      <c r="M234" s="186" t="s">
        <v>26</v>
      </c>
      <c r="N234" s="186" t="s">
        <v>26</v>
      </c>
      <c r="O234" s="186" t="s">
        <v>26</v>
      </c>
      <c r="P234" s="231" t="s">
        <v>26</v>
      </c>
      <c r="Q234" s="232"/>
      <c r="R234" s="232">
        <v>1</v>
      </c>
      <c r="S234" s="232">
        <v>1</v>
      </c>
      <c r="T234" s="232">
        <v>1</v>
      </c>
      <c r="U234" s="233">
        <v>0</v>
      </c>
      <c r="V234" s="185"/>
    </row>
    <row r="235" spans="1:22" ht="14.25" customHeight="1">
      <c r="A235" s="179" t="s">
        <v>269</v>
      </c>
      <c r="B235" s="180" t="s">
        <v>144</v>
      </c>
      <c r="C235" s="180" t="s">
        <v>22</v>
      </c>
      <c r="D235" s="181">
        <v>5.8</v>
      </c>
      <c r="E235" s="182" t="s">
        <v>108</v>
      </c>
      <c r="F235" s="180" t="s">
        <v>24</v>
      </c>
      <c r="G235" s="180" t="s">
        <v>262</v>
      </c>
      <c r="H235" s="180" t="s">
        <v>114</v>
      </c>
      <c r="I235" s="180" t="s">
        <v>26</v>
      </c>
      <c r="J235" s="180" t="s">
        <v>26</v>
      </c>
      <c r="K235" s="180" t="s">
        <v>26</v>
      </c>
      <c r="L235" s="184" t="s">
        <v>26</v>
      </c>
      <c r="M235" s="186" t="s">
        <v>26</v>
      </c>
      <c r="N235" s="186" t="s">
        <v>26</v>
      </c>
      <c r="O235" s="186" t="s">
        <v>26</v>
      </c>
      <c r="P235" s="231" t="s">
        <v>26</v>
      </c>
      <c r="Q235" s="232"/>
      <c r="R235" s="232"/>
      <c r="S235" s="232"/>
      <c r="T235" s="232"/>
      <c r="U235" s="233">
        <v>0</v>
      </c>
      <c r="V235" s="185"/>
    </row>
    <row r="236" spans="1:22" ht="14.25" customHeight="1">
      <c r="A236" s="179" t="s">
        <v>270</v>
      </c>
      <c r="B236" s="180" t="s">
        <v>271</v>
      </c>
      <c r="C236" s="180" t="s">
        <v>22</v>
      </c>
      <c r="D236" s="181">
        <v>16.8</v>
      </c>
      <c r="E236" s="182" t="s">
        <v>108</v>
      </c>
      <c r="F236" s="180" t="s">
        <v>201</v>
      </c>
      <c r="G236" s="180" t="s">
        <v>259</v>
      </c>
      <c r="H236" s="180" t="s">
        <v>114</v>
      </c>
      <c r="I236" s="180" t="s">
        <v>80</v>
      </c>
      <c r="J236" s="180" t="s">
        <v>80</v>
      </c>
      <c r="K236" s="180" t="s">
        <v>26</v>
      </c>
      <c r="L236" s="184" t="s">
        <v>26</v>
      </c>
      <c r="M236" s="186" t="s">
        <v>26</v>
      </c>
      <c r="N236" s="186" t="s">
        <v>26</v>
      </c>
      <c r="O236" s="186" t="s">
        <v>26</v>
      </c>
      <c r="P236" s="231" t="s">
        <v>26</v>
      </c>
      <c r="Q236" s="232"/>
      <c r="R236" s="232">
        <v>1</v>
      </c>
      <c r="S236" s="232">
        <v>1</v>
      </c>
      <c r="T236" s="232">
        <v>1</v>
      </c>
      <c r="U236" s="233">
        <v>0</v>
      </c>
      <c r="V236" s="185"/>
    </row>
    <row r="237" spans="1:22" ht="14.25" customHeight="1">
      <c r="A237" s="179" t="s">
        <v>272</v>
      </c>
      <c r="B237" s="180" t="s">
        <v>273</v>
      </c>
      <c r="C237" s="180" t="s">
        <v>22</v>
      </c>
      <c r="D237" s="181">
        <v>37.8</v>
      </c>
      <c r="E237" s="182" t="s">
        <v>108</v>
      </c>
      <c r="F237" s="180" t="s">
        <v>201</v>
      </c>
      <c r="G237" s="180" t="s">
        <v>259</v>
      </c>
      <c r="H237" s="180" t="s">
        <v>114</v>
      </c>
      <c r="I237" s="180" t="s">
        <v>128</v>
      </c>
      <c r="J237" s="180" t="s">
        <v>80</v>
      </c>
      <c r="K237" s="180" t="s">
        <v>26</v>
      </c>
      <c r="L237" s="184" t="s">
        <v>26</v>
      </c>
      <c r="M237" s="186" t="s">
        <v>26</v>
      </c>
      <c r="N237" s="186" t="s">
        <v>26</v>
      </c>
      <c r="O237" s="186" t="s">
        <v>26</v>
      </c>
      <c r="P237" s="231" t="s">
        <v>26</v>
      </c>
      <c r="Q237" s="232"/>
      <c r="R237" s="232">
        <v>1</v>
      </c>
      <c r="S237" s="232">
        <v>1</v>
      </c>
      <c r="T237" s="232">
        <v>1</v>
      </c>
      <c r="U237" s="233">
        <v>0</v>
      </c>
      <c r="V237" s="185"/>
    </row>
    <row r="238" spans="1:22" ht="14.25" customHeight="1">
      <c r="A238" s="179" t="s">
        <v>274</v>
      </c>
      <c r="B238" s="180" t="s">
        <v>223</v>
      </c>
      <c r="C238" s="180" t="s">
        <v>22</v>
      </c>
      <c r="D238" s="181">
        <v>13.8</v>
      </c>
      <c r="E238" s="182" t="s">
        <v>108</v>
      </c>
      <c r="F238" s="180" t="s">
        <v>24</v>
      </c>
      <c r="G238" s="180" t="s">
        <v>57</v>
      </c>
      <c r="H238" s="180" t="s">
        <v>114</v>
      </c>
      <c r="I238" s="180" t="s">
        <v>80</v>
      </c>
      <c r="J238" s="180" t="s">
        <v>80</v>
      </c>
      <c r="K238" s="180" t="s">
        <v>80</v>
      </c>
      <c r="L238" s="184" t="s">
        <v>26</v>
      </c>
      <c r="M238" s="186" t="s">
        <v>26</v>
      </c>
      <c r="N238" s="186" t="s">
        <v>26</v>
      </c>
      <c r="O238" s="186" t="s">
        <v>26</v>
      </c>
      <c r="P238" s="231" t="s">
        <v>26</v>
      </c>
      <c r="Q238" s="232"/>
      <c r="R238" s="232">
        <v>1</v>
      </c>
      <c r="S238" s="232">
        <v>1</v>
      </c>
      <c r="T238" s="232">
        <v>1</v>
      </c>
      <c r="U238" s="233">
        <v>0</v>
      </c>
      <c r="V238" s="185"/>
    </row>
    <row r="239" spans="1:22" ht="14.25" customHeight="1">
      <c r="A239" s="179" t="s">
        <v>275</v>
      </c>
      <c r="B239" s="180" t="s">
        <v>276</v>
      </c>
      <c r="C239" s="180" t="s">
        <v>22</v>
      </c>
      <c r="D239" s="181">
        <v>3.5</v>
      </c>
      <c r="E239" s="182" t="s">
        <v>277</v>
      </c>
      <c r="F239" s="180" t="s">
        <v>78</v>
      </c>
      <c r="G239" s="180" t="s">
        <v>278</v>
      </c>
      <c r="H239" s="180" t="s">
        <v>227</v>
      </c>
      <c r="I239" s="180" t="s">
        <v>80</v>
      </c>
      <c r="J239" s="180" t="s">
        <v>26</v>
      </c>
      <c r="K239" s="180" t="s">
        <v>26</v>
      </c>
      <c r="L239" s="184" t="s">
        <v>26</v>
      </c>
      <c r="M239" s="186" t="s">
        <v>26</v>
      </c>
      <c r="N239" s="186" t="s">
        <v>26</v>
      </c>
      <c r="O239" s="186" t="s">
        <v>104</v>
      </c>
      <c r="P239" s="231" t="s">
        <v>26</v>
      </c>
      <c r="Q239" s="232"/>
      <c r="R239" s="232"/>
      <c r="S239" s="232"/>
      <c r="T239" s="232"/>
      <c r="U239" s="233">
        <v>0</v>
      </c>
      <c r="V239" s="185"/>
    </row>
    <row r="240" spans="1:22" ht="14.25" customHeight="1">
      <c r="A240" s="179" t="s">
        <v>279</v>
      </c>
      <c r="B240" s="180" t="s">
        <v>112</v>
      </c>
      <c r="C240" s="180" t="s">
        <v>22</v>
      </c>
      <c r="D240" s="181">
        <v>1.6</v>
      </c>
      <c r="E240" s="182" t="s">
        <v>277</v>
      </c>
      <c r="F240" s="180" t="s">
        <v>78</v>
      </c>
      <c r="G240" s="180" t="s">
        <v>57</v>
      </c>
      <c r="H240" s="180" t="s">
        <v>26</v>
      </c>
      <c r="I240" s="180" t="s">
        <v>86</v>
      </c>
      <c r="J240" s="180" t="s">
        <v>80</v>
      </c>
      <c r="K240" s="180" t="s">
        <v>26</v>
      </c>
      <c r="L240" s="184" t="s">
        <v>80</v>
      </c>
      <c r="M240" s="186" t="s">
        <v>26</v>
      </c>
      <c r="N240" s="186" t="s">
        <v>26</v>
      </c>
      <c r="O240" s="186" t="s">
        <v>26</v>
      </c>
      <c r="P240" s="231" t="s">
        <v>26</v>
      </c>
      <c r="Q240" s="232"/>
      <c r="R240" s="232">
        <v>1</v>
      </c>
      <c r="S240" s="232">
        <v>1</v>
      </c>
      <c r="T240" s="232">
        <v>1</v>
      </c>
      <c r="U240" s="233">
        <v>0</v>
      </c>
      <c r="V240" s="185"/>
    </row>
    <row r="241" spans="1:22" ht="14.25" customHeight="1">
      <c r="A241" s="179" t="s">
        <v>280</v>
      </c>
      <c r="B241" s="180" t="s">
        <v>90</v>
      </c>
      <c r="C241" s="180" t="s">
        <v>22</v>
      </c>
      <c r="D241" s="181">
        <v>9.5</v>
      </c>
      <c r="E241" s="182" t="s">
        <v>204</v>
      </c>
      <c r="F241" s="180" t="s">
        <v>24</v>
      </c>
      <c r="G241" s="180" t="s">
        <v>26</v>
      </c>
      <c r="H241" s="180" t="s">
        <v>114</v>
      </c>
      <c r="I241" s="180" t="s">
        <v>80</v>
      </c>
      <c r="J241" s="180" t="s">
        <v>26</v>
      </c>
      <c r="K241" s="180" t="s">
        <v>26</v>
      </c>
      <c r="L241" s="184" t="s">
        <v>26</v>
      </c>
      <c r="M241" s="186" t="s">
        <v>26</v>
      </c>
      <c r="N241" s="186" t="s">
        <v>26</v>
      </c>
      <c r="O241" s="186" t="s">
        <v>26</v>
      </c>
      <c r="P241" s="231" t="s">
        <v>26</v>
      </c>
      <c r="Q241" s="232"/>
      <c r="R241" s="232"/>
      <c r="S241" s="232"/>
      <c r="T241" s="232"/>
      <c r="U241" s="233">
        <v>0</v>
      </c>
      <c r="V241" s="185"/>
    </row>
    <row r="242" spans="1:22" ht="14.25" customHeight="1">
      <c r="A242" s="179" t="s">
        <v>281</v>
      </c>
      <c r="B242" s="180" t="s">
        <v>282</v>
      </c>
      <c r="C242" s="180" t="s">
        <v>22</v>
      </c>
      <c r="D242" s="181">
        <v>15.2</v>
      </c>
      <c r="E242" s="182" t="s">
        <v>108</v>
      </c>
      <c r="F242" s="180" t="s">
        <v>24</v>
      </c>
      <c r="G242" s="180" t="s">
        <v>259</v>
      </c>
      <c r="H242" s="180" t="s">
        <v>114</v>
      </c>
      <c r="I242" s="180" t="s">
        <v>80</v>
      </c>
      <c r="J242" s="180" t="s">
        <v>26</v>
      </c>
      <c r="K242" s="180" t="s">
        <v>26</v>
      </c>
      <c r="L242" s="184" t="s">
        <v>26</v>
      </c>
      <c r="M242" s="186" t="s">
        <v>26</v>
      </c>
      <c r="N242" s="186" t="s">
        <v>26</v>
      </c>
      <c r="O242" s="186" t="s">
        <v>26</v>
      </c>
      <c r="P242" s="231" t="s">
        <v>26</v>
      </c>
      <c r="Q242" s="232"/>
      <c r="R242" s="232"/>
      <c r="S242" s="232"/>
      <c r="T242" s="232"/>
      <c r="U242" s="233">
        <v>0</v>
      </c>
      <c r="V242" s="185"/>
    </row>
    <row r="243" spans="1:22" ht="14.25" customHeight="1">
      <c r="A243" s="179" t="s">
        <v>283</v>
      </c>
      <c r="B243" s="180" t="s">
        <v>72</v>
      </c>
      <c r="C243" s="180" t="s">
        <v>22</v>
      </c>
      <c r="D243" s="181">
        <v>1.6</v>
      </c>
      <c r="E243" s="182" t="s">
        <v>108</v>
      </c>
      <c r="F243" s="180" t="s">
        <v>24</v>
      </c>
      <c r="G243" s="180" t="s">
        <v>26</v>
      </c>
      <c r="H243" s="180" t="s">
        <v>26</v>
      </c>
      <c r="I243" s="180" t="s">
        <v>26</v>
      </c>
      <c r="J243" s="180" t="s">
        <v>26</v>
      </c>
      <c r="K243" s="180" t="s">
        <v>26</v>
      </c>
      <c r="L243" s="184" t="s">
        <v>26</v>
      </c>
      <c r="M243" s="186" t="s">
        <v>26</v>
      </c>
      <c r="N243" s="186" t="s">
        <v>26</v>
      </c>
      <c r="O243" s="186" t="s">
        <v>26</v>
      </c>
      <c r="P243" s="231" t="s">
        <v>26</v>
      </c>
      <c r="Q243" s="232"/>
      <c r="R243" s="232"/>
      <c r="S243" s="232"/>
      <c r="T243" s="232"/>
      <c r="U243" s="233">
        <v>0</v>
      </c>
      <c r="V243" s="185"/>
    </row>
    <row r="244" spans="1:22" ht="14.25" customHeight="1">
      <c r="A244" s="179" t="s">
        <v>284</v>
      </c>
      <c r="B244" s="180" t="s">
        <v>285</v>
      </c>
      <c r="C244" s="180" t="s">
        <v>22</v>
      </c>
      <c r="D244" s="181">
        <v>10.6</v>
      </c>
      <c r="E244" s="182" t="s">
        <v>277</v>
      </c>
      <c r="F244" s="180" t="s">
        <v>78</v>
      </c>
      <c r="G244" s="180" t="s">
        <v>286</v>
      </c>
      <c r="H244" s="180" t="s">
        <v>114</v>
      </c>
      <c r="I244" s="180" t="s">
        <v>80</v>
      </c>
      <c r="J244" s="180" t="s">
        <v>80</v>
      </c>
      <c r="K244" s="180" t="s">
        <v>26</v>
      </c>
      <c r="L244" s="184" t="s">
        <v>26</v>
      </c>
      <c r="M244" s="186" t="s">
        <v>26</v>
      </c>
      <c r="N244" s="186" t="s">
        <v>26</v>
      </c>
      <c r="O244" s="186" t="s">
        <v>104</v>
      </c>
      <c r="P244" s="231" t="s">
        <v>26</v>
      </c>
      <c r="Q244" s="232"/>
      <c r="R244" s="232">
        <v>1</v>
      </c>
      <c r="S244" s="232">
        <v>1</v>
      </c>
      <c r="T244" s="232">
        <v>1</v>
      </c>
      <c r="U244" s="233">
        <v>0</v>
      </c>
      <c r="V244" s="185"/>
    </row>
    <row r="245" spans="1:22" ht="14.25" customHeight="1">
      <c r="A245" s="179" t="s">
        <v>284</v>
      </c>
      <c r="B245" s="180" t="s">
        <v>287</v>
      </c>
      <c r="C245" s="180" t="s">
        <v>22</v>
      </c>
      <c r="D245" s="181">
        <v>3.1</v>
      </c>
      <c r="E245" s="182" t="s">
        <v>277</v>
      </c>
      <c r="F245" s="180" t="s">
        <v>78</v>
      </c>
      <c r="G245" s="180" t="s">
        <v>288</v>
      </c>
      <c r="H245" s="180" t="s">
        <v>26</v>
      </c>
      <c r="I245" s="180" t="s">
        <v>86</v>
      </c>
      <c r="J245" s="180" t="s">
        <v>26</v>
      </c>
      <c r="K245" s="180" t="s">
        <v>26</v>
      </c>
      <c r="L245" s="184" t="s">
        <v>80</v>
      </c>
      <c r="M245" s="186" t="s">
        <v>26</v>
      </c>
      <c r="N245" s="186" t="s">
        <v>26</v>
      </c>
      <c r="O245" s="186" t="s">
        <v>26</v>
      </c>
      <c r="P245" s="231" t="s">
        <v>26</v>
      </c>
      <c r="Q245" s="232"/>
      <c r="R245" s="232"/>
      <c r="S245" s="232">
        <v>1</v>
      </c>
      <c r="T245" s="232">
        <v>1</v>
      </c>
      <c r="U245" s="233">
        <v>0</v>
      </c>
      <c r="V245" s="185"/>
    </row>
    <row r="246" spans="1:22" ht="14.25" customHeight="1">
      <c r="A246" s="192"/>
      <c r="B246" s="193" t="s">
        <v>67</v>
      </c>
      <c r="C246" s="193">
        <f>SUM(D232:D245)</f>
        <v>225.59999999999997</v>
      </c>
      <c r="D246" s="194"/>
      <c r="E246" s="203"/>
      <c r="F246" s="196"/>
      <c r="G246" s="185"/>
      <c r="H246" s="185"/>
      <c r="I246" s="185"/>
      <c r="J246" s="185"/>
      <c r="K246" s="185"/>
      <c r="L246" s="185"/>
      <c r="M246" s="196"/>
      <c r="N246" s="196"/>
      <c r="O246" s="196"/>
      <c r="P246" s="197" t="s">
        <v>1520</v>
      </c>
      <c r="Q246" s="198">
        <f>SUM(Q232:Q245)</f>
        <v>0</v>
      </c>
      <c r="R246" s="198">
        <f>SUM(R232:R245)</f>
        <v>7</v>
      </c>
      <c r="S246" s="198">
        <f>SUM(S232:S245)</f>
        <v>8</v>
      </c>
      <c r="T246" s="198">
        <f>SUM(T232:T245)</f>
        <v>8</v>
      </c>
      <c r="U246" s="199">
        <f>SUM(U232:U245)</f>
        <v>0</v>
      </c>
      <c r="V246" s="200"/>
    </row>
    <row r="247" spans="1:22" ht="14.25" customHeight="1">
      <c r="A247" s="195"/>
      <c r="B247" s="195"/>
      <c r="C247" s="195"/>
      <c r="D247" s="211"/>
      <c r="E247" s="195"/>
      <c r="F247" s="195"/>
      <c r="G247" s="195"/>
      <c r="H247" s="195"/>
      <c r="I247" s="195"/>
      <c r="J247" s="195"/>
      <c r="K247" s="195"/>
      <c r="L247" s="196"/>
      <c r="M247" s="196"/>
      <c r="N247" s="196"/>
      <c r="O247" s="196"/>
      <c r="P247" s="196"/>
      <c r="Q247" s="196"/>
      <c r="R247" s="196"/>
      <c r="S247" s="196"/>
      <c r="T247" s="196"/>
      <c r="U247" s="196"/>
      <c r="V247" s="201"/>
    </row>
    <row r="248" spans="1:22" ht="14.25" customHeight="1">
      <c r="A248" s="264" t="s">
        <v>1494</v>
      </c>
      <c r="B248" s="264"/>
      <c r="C248" s="264"/>
      <c r="D248" s="264"/>
      <c r="E248" s="264"/>
      <c r="F248" s="264"/>
      <c r="G248" s="264"/>
      <c r="H248" s="264"/>
      <c r="I248" s="264"/>
      <c r="J248" s="264"/>
      <c r="K248" s="264"/>
      <c r="L248" s="264"/>
      <c r="M248" s="264"/>
      <c r="N248" s="264"/>
      <c r="O248" s="264"/>
      <c r="P248" s="264"/>
      <c r="Q248" s="264"/>
      <c r="R248" s="264"/>
      <c r="S248" s="264"/>
      <c r="T248" s="264"/>
      <c r="U248" s="264"/>
      <c r="V248" s="170"/>
    </row>
    <row r="249" spans="1:22" ht="14.25" customHeight="1">
      <c r="A249" s="195"/>
      <c r="B249" s="195"/>
      <c r="C249" s="195"/>
      <c r="D249" s="211"/>
      <c r="E249" s="195"/>
      <c r="F249" s="195"/>
      <c r="G249" s="195"/>
      <c r="H249" s="195"/>
      <c r="I249" s="195"/>
      <c r="J249" s="195"/>
      <c r="K249" s="195"/>
      <c r="L249" s="196"/>
      <c r="M249" s="196"/>
      <c r="N249" s="196"/>
      <c r="O249" s="196"/>
      <c r="P249" s="196"/>
      <c r="Q249" s="196"/>
      <c r="R249" s="196"/>
      <c r="S249" s="196"/>
      <c r="T249" s="196"/>
      <c r="U249" s="196"/>
      <c r="V249" s="201"/>
    </row>
    <row r="250" spans="1:22" ht="14.25" customHeight="1">
      <c r="A250" s="264" t="s">
        <v>1495</v>
      </c>
      <c r="B250" s="264"/>
      <c r="C250" s="264"/>
      <c r="D250" s="264"/>
      <c r="E250" s="264"/>
      <c r="F250" s="264"/>
      <c r="G250" s="264"/>
      <c r="H250" s="264"/>
      <c r="I250" s="264"/>
      <c r="J250" s="264"/>
      <c r="K250" s="264"/>
      <c r="L250" s="264"/>
      <c r="M250" s="264"/>
      <c r="N250" s="264"/>
      <c r="O250" s="264"/>
      <c r="P250" s="264"/>
      <c r="Q250" s="264"/>
      <c r="R250" s="264"/>
      <c r="S250" s="264"/>
      <c r="T250" s="264"/>
      <c r="U250" s="264"/>
      <c r="V250" s="170"/>
    </row>
    <row r="251" spans="1:22" ht="14.25" customHeight="1">
      <c r="A251" s="195"/>
      <c r="B251" s="195"/>
      <c r="C251" s="195"/>
      <c r="D251" s="211"/>
      <c r="E251" s="195"/>
      <c r="F251" s="195"/>
      <c r="G251" s="195"/>
      <c r="H251" s="195"/>
      <c r="I251" s="195"/>
      <c r="J251" s="195"/>
      <c r="K251" s="195"/>
      <c r="L251" s="196"/>
      <c r="M251" s="196"/>
      <c r="N251" s="196"/>
      <c r="O251" s="196"/>
      <c r="P251" s="196"/>
      <c r="Q251" s="196"/>
      <c r="R251" s="196"/>
      <c r="S251" s="196"/>
      <c r="T251" s="196"/>
      <c r="U251" s="196"/>
      <c r="V251" s="201"/>
    </row>
    <row r="252" spans="1:22" ht="14.25" customHeight="1">
      <c r="A252" s="271" t="s">
        <v>1496</v>
      </c>
      <c r="B252" s="271"/>
      <c r="C252" s="271"/>
      <c r="D252" s="271"/>
      <c r="E252" s="271"/>
      <c r="F252" s="271"/>
      <c r="G252" s="271"/>
      <c r="H252" s="271"/>
      <c r="I252" s="271"/>
      <c r="J252" s="271"/>
      <c r="K252" s="271"/>
      <c r="L252" s="271"/>
      <c r="M252" s="271"/>
      <c r="N252" s="271"/>
      <c r="O252" s="271"/>
      <c r="P252" s="271"/>
      <c r="Q252" s="271"/>
      <c r="R252" s="271"/>
      <c r="S252" s="271"/>
      <c r="T252" s="271"/>
      <c r="U252" s="271"/>
      <c r="V252" s="170"/>
    </row>
    <row r="253" spans="1:21" s="205" customFormat="1" ht="14.25" customHeight="1">
      <c r="A253" s="185"/>
      <c r="B253" s="185"/>
      <c r="C253" s="185"/>
      <c r="D253" s="207"/>
      <c r="E253" s="203"/>
      <c r="F253" s="185"/>
      <c r="G253" s="185"/>
      <c r="H253" s="185"/>
      <c r="I253" s="185"/>
      <c r="J253" s="185"/>
      <c r="K253" s="185"/>
      <c r="L253" s="185"/>
      <c r="M253" s="204"/>
      <c r="N253" s="204"/>
      <c r="O253" s="204"/>
      <c r="P253" s="204"/>
      <c r="Q253" s="204"/>
      <c r="R253" s="204"/>
      <c r="S253" s="204"/>
      <c r="T253" s="204"/>
      <c r="U253" s="204"/>
    </row>
    <row r="254" spans="1:21" ht="14.25" customHeight="1">
      <c r="A254" s="217"/>
      <c r="B254" s="218" t="s">
        <v>289</v>
      </c>
      <c r="C254" s="218"/>
      <c r="D254" s="234">
        <f>SUM(D5:D253)</f>
        <v>1645.4999999999998</v>
      </c>
      <c r="E254" s="235"/>
      <c r="F254" s="235"/>
      <c r="G254" s="235"/>
      <c r="H254" s="235"/>
      <c r="I254" s="235"/>
      <c r="J254" s="235"/>
      <c r="K254" s="235"/>
      <c r="L254" s="235"/>
      <c r="M254" s="235"/>
      <c r="N254" s="235"/>
      <c r="O254" s="235"/>
      <c r="P254" s="238" t="s">
        <v>1513</v>
      </c>
      <c r="Q254" s="236">
        <f>Q246+Q221+Q201+Q191+Q185+Q178+Q160+Q141+Q117+Q105+Q77+Q57+Q35+Q21</f>
        <v>15</v>
      </c>
      <c r="R254" s="236">
        <f>R246+R221+R201+R185+R178+R160+R141+R135+R117+R105+R86+R77+R57+R35</f>
        <v>37</v>
      </c>
      <c r="S254" s="236">
        <f>S246+S221+S201+S191+S185+S178+S160+S141+S135+S117+S105+S98+S86+S77+S57+S47+S35+S21+S92</f>
        <v>48</v>
      </c>
      <c r="T254" s="236">
        <f>T246+T221+T201+T185+T178+T160+T141+T135+T125+T117+T105+T92+T86+T77+T57+T35</f>
        <v>53</v>
      </c>
      <c r="U254" s="236">
        <v>0</v>
      </c>
    </row>
    <row r="255" spans="1:21" ht="12.75">
      <c r="A255" s="195"/>
      <c r="B255" s="195"/>
      <c r="C255" s="195"/>
      <c r="D255" s="195"/>
      <c r="E255" s="195"/>
      <c r="F255" s="195"/>
      <c r="G255" s="195"/>
      <c r="H255" s="195"/>
      <c r="I255" s="195"/>
      <c r="J255" s="195"/>
      <c r="K255" s="195"/>
      <c r="L255" s="196"/>
      <c r="M255" s="196"/>
      <c r="N255" s="196"/>
      <c r="O255" s="196"/>
      <c r="P255" s="196"/>
      <c r="Q255" s="196"/>
      <c r="R255" s="196"/>
      <c r="S255" s="196"/>
      <c r="T255" s="196"/>
      <c r="U255" s="196"/>
    </row>
    <row r="256" spans="1:21" ht="12.75">
      <c r="A256" s="195"/>
      <c r="B256" s="195"/>
      <c r="C256" s="195"/>
      <c r="D256" s="195"/>
      <c r="E256" s="195"/>
      <c r="F256" s="195"/>
      <c r="G256" s="195"/>
      <c r="H256" s="195"/>
      <c r="I256" s="195"/>
      <c r="J256" s="195"/>
      <c r="K256" s="195"/>
      <c r="L256" s="196"/>
      <c r="M256" s="196"/>
      <c r="N256" s="196"/>
      <c r="O256" s="196"/>
      <c r="P256" s="196"/>
      <c r="Q256" s="196"/>
      <c r="R256" s="196"/>
      <c r="S256" s="196"/>
      <c r="T256" s="196"/>
      <c r="U256" s="196"/>
    </row>
    <row r="257" spans="1:21" ht="12.75">
      <c r="A257" s="195"/>
      <c r="B257" s="195"/>
      <c r="C257" s="195"/>
      <c r="D257" s="195"/>
      <c r="E257" s="195"/>
      <c r="F257" s="195"/>
      <c r="G257" s="195"/>
      <c r="H257" s="195"/>
      <c r="I257" s="195"/>
      <c r="J257" s="195"/>
      <c r="K257" s="195"/>
      <c r="L257" s="196"/>
      <c r="M257" s="196"/>
      <c r="N257" s="196"/>
      <c r="O257" s="196"/>
      <c r="P257" s="196"/>
      <c r="Q257" s="196"/>
      <c r="R257" s="196"/>
      <c r="S257" s="196"/>
      <c r="T257" s="196"/>
      <c r="U257" s="196"/>
    </row>
    <row r="258" spans="1:21" ht="12.75">
      <c r="A258" s="195"/>
      <c r="B258" s="195"/>
      <c r="C258" s="195"/>
      <c r="D258" s="195"/>
      <c r="E258" s="195"/>
      <c r="F258" s="195"/>
      <c r="G258" s="195"/>
      <c r="H258" s="195"/>
      <c r="I258" s="195"/>
      <c r="J258" s="195"/>
      <c r="K258" s="195"/>
      <c r="L258" s="196"/>
      <c r="M258" s="196"/>
      <c r="N258" s="196"/>
      <c r="O258" s="196"/>
      <c r="P258" s="196"/>
      <c r="Q258" s="196"/>
      <c r="R258" s="196"/>
      <c r="S258" s="196"/>
      <c r="T258" s="196"/>
      <c r="U258" s="196"/>
    </row>
    <row r="259" spans="1:21" ht="12.75">
      <c r="A259" s="195"/>
      <c r="B259" s="195"/>
      <c r="C259" s="195"/>
      <c r="D259" s="195"/>
      <c r="E259" s="195"/>
      <c r="F259" s="195"/>
      <c r="G259" s="195"/>
      <c r="H259" s="195"/>
      <c r="I259" s="195"/>
      <c r="J259" s="195"/>
      <c r="K259" s="195"/>
      <c r="L259" s="196"/>
      <c r="M259" s="196"/>
      <c r="N259" s="196"/>
      <c r="O259" s="196"/>
      <c r="P259" s="196"/>
      <c r="Q259" s="196"/>
      <c r="R259" s="196"/>
      <c r="S259" s="196"/>
      <c r="T259" s="196"/>
      <c r="U259" s="196"/>
    </row>
    <row r="260" spans="1:21" ht="12.75">
      <c r="A260" s="195"/>
      <c r="B260" s="195"/>
      <c r="C260" s="195"/>
      <c r="D260" s="195"/>
      <c r="E260" s="195"/>
      <c r="F260" s="195"/>
      <c r="G260" s="195"/>
      <c r="H260" s="195"/>
      <c r="I260" s="195"/>
      <c r="J260" s="195"/>
      <c r="K260" s="195"/>
      <c r="L260" s="196"/>
      <c r="M260" s="196"/>
      <c r="N260" s="196"/>
      <c r="O260" s="196"/>
      <c r="P260" s="196"/>
      <c r="Q260" s="196"/>
      <c r="R260" s="196"/>
      <c r="S260" s="196"/>
      <c r="T260" s="196"/>
      <c r="U260" s="196"/>
    </row>
    <row r="261" spans="1:21" ht="12.75">
      <c r="A261" s="195"/>
      <c r="B261" s="195"/>
      <c r="C261" s="195"/>
      <c r="D261" s="195"/>
      <c r="E261" s="195"/>
      <c r="F261" s="195"/>
      <c r="G261" s="195"/>
      <c r="H261" s="195"/>
      <c r="I261" s="195"/>
      <c r="J261" s="195"/>
      <c r="K261" s="195"/>
      <c r="L261" s="196"/>
      <c r="M261" s="196"/>
      <c r="N261" s="196"/>
      <c r="O261" s="196"/>
      <c r="P261" s="196"/>
      <c r="Q261" s="196"/>
      <c r="R261" s="196"/>
      <c r="S261" s="196"/>
      <c r="T261" s="196"/>
      <c r="U261" s="196"/>
    </row>
    <row r="262" spans="1:21" ht="12.75">
      <c r="A262" s="195"/>
      <c r="B262" s="195"/>
      <c r="C262" s="195"/>
      <c r="D262" s="195"/>
      <c r="E262" s="195"/>
      <c r="F262" s="195"/>
      <c r="G262" s="195"/>
      <c r="H262" s="195"/>
      <c r="I262" s="195"/>
      <c r="J262" s="195"/>
      <c r="K262" s="195"/>
      <c r="L262" s="196"/>
      <c r="M262" s="196"/>
      <c r="N262" s="196"/>
      <c r="O262" s="196"/>
      <c r="P262" s="196"/>
      <c r="Q262" s="196"/>
      <c r="R262" s="196"/>
      <c r="S262" s="196"/>
      <c r="T262" s="196"/>
      <c r="U262" s="196"/>
    </row>
    <row r="263" spans="1:21" ht="12.75">
      <c r="A263" s="195"/>
      <c r="B263" s="195"/>
      <c r="C263" s="195"/>
      <c r="D263" s="195"/>
      <c r="E263" s="195"/>
      <c r="F263" s="195"/>
      <c r="G263" s="195"/>
      <c r="H263" s="195"/>
      <c r="I263" s="195"/>
      <c r="J263" s="195"/>
      <c r="K263" s="195"/>
      <c r="L263" s="196"/>
      <c r="M263" s="196"/>
      <c r="N263" s="196"/>
      <c r="O263" s="196"/>
      <c r="P263" s="196"/>
      <c r="Q263" s="196"/>
      <c r="R263" s="196"/>
      <c r="S263" s="196"/>
      <c r="T263" s="196"/>
      <c r="U263" s="196"/>
    </row>
    <row r="264" spans="1:21" ht="12.75">
      <c r="A264" s="195"/>
      <c r="B264" s="195"/>
      <c r="C264" s="195"/>
      <c r="D264" s="195"/>
      <c r="E264" s="195"/>
      <c r="F264" s="195"/>
      <c r="G264" s="195"/>
      <c r="H264" s="195"/>
      <c r="I264" s="195"/>
      <c r="J264" s="195"/>
      <c r="K264" s="195"/>
      <c r="L264" s="196"/>
      <c r="M264" s="196"/>
      <c r="N264" s="196"/>
      <c r="O264" s="196"/>
      <c r="P264" s="196"/>
      <c r="Q264" s="196"/>
      <c r="R264" s="196"/>
      <c r="S264" s="196"/>
      <c r="T264" s="196"/>
      <c r="U264" s="196"/>
    </row>
    <row r="265" spans="1:21" ht="12.75">
      <c r="A265" s="195"/>
      <c r="B265" s="195"/>
      <c r="C265" s="195"/>
      <c r="D265" s="195"/>
      <c r="E265" s="195"/>
      <c r="F265" s="195"/>
      <c r="G265" s="195"/>
      <c r="H265" s="195"/>
      <c r="I265" s="195"/>
      <c r="J265" s="195"/>
      <c r="K265" s="195"/>
      <c r="L265" s="196"/>
      <c r="M265" s="196"/>
      <c r="N265" s="196"/>
      <c r="O265" s="196"/>
      <c r="P265" s="239"/>
      <c r="Q265" s="196"/>
      <c r="R265" s="196"/>
      <c r="S265" s="196"/>
      <c r="T265" s="196"/>
      <c r="U265" s="196"/>
    </row>
    <row r="266" spans="1:21" ht="12.75">
      <c r="A266" s="195"/>
      <c r="B266" s="195"/>
      <c r="C266" s="195"/>
      <c r="D266" s="195"/>
      <c r="E266" s="195"/>
      <c r="F266" s="195"/>
      <c r="G266" s="195"/>
      <c r="H266" s="195"/>
      <c r="I266" s="195"/>
      <c r="J266" s="195"/>
      <c r="K266" s="195"/>
      <c r="L266" s="196"/>
      <c r="M266" s="196"/>
      <c r="N266" s="196"/>
      <c r="O266" s="196"/>
      <c r="P266" s="196"/>
      <c r="Q266" s="196"/>
      <c r="R266" s="196"/>
      <c r="S266" s="196"/>
      <c r="T266" s="196"/>
      <c r="U266" s="196"/>
    </row>
    <row r="267" spans="1:21" ht="12.75">
      <c r="A267" s="195"/>
      <c r="B267" s="195"/>
      <c r="C267" s="195"/>
      <c r="D267" s="195"/>
      <c r="E267" s="195"/>
      <c r="F267" s="195"/>
      <c r="G267" s="195"/>
      <c r="H267" s="195"/>
      <c r="I267" s="195"/>
      <c r="J267" s="195"/>
      <c r="K267" s="195"/>
      <c r="L267" s="196"/>
      <c r="M267" s="196"/>
      <c r="N267" s="196"/>
      <c r="O267" s="196"/>
      <c r="P267" s="196"/>
      <c r="Q267" s="196"/>
      <c r="R267" s="196"/>
      <c r="S267" s="196"/>
      <c r="T267" s="196"/>
      <c r="U267" s="196"/>
    </row>
    <row r="268" spans="1:21" ht="12.75">
      <c r="A268" s="195"/>
      <c r="B268" s="195"/>
      <c r="C268" s="195"/>
      <c r="D268" s="195"/>
      <c r="E268" s="195"/>
      <c r="F268" s="195"/>
      <c r="G268" s="195"/>
      <c r="H268" s="195"/>
      <c r="I268" s="195"/>
      <c r="J268" s="195"/>
      <c r="K268" s="195"/>
      <c r="L268" s="196"/>
      <c r="M268" s="196"/>
      <c r="N268" s="196"/>
      <c r="O268" s="196"/>
      <c r="P268" s="196"/>
      <c r="Q268" s="196"/>
      <c r="R268" s="196"/>
      <c r="S268" s="196"/>
      <c r="T268" s="196"/>
      <c r="U268" s="196"/>
    </row>
    <row r="269" spans="1:21" ht="12.75">
      <c r="A269" s="195"/>
      <c r="B269" s="195"/>
      <c r="C269" s="195"/>
      <c r="D269" s="195"/>
      <c r="E269" s="195"/>
      <c r="F269" s="195"/>
      <c r="G269" s="195"/>
      <c r="H269" s="195"/>
      <c r="I269" s="195"/>
      <c r="J269" s="195"/>
      <c r="K269" s="195"/>
      <c r="L269" s="196"/>
      <c r="M269" s="196"/>
      <c r="N269" s="196"/>
      <c r="O269" s="196"/>
      <c r="P269" s="196"/>
      <c r="Q269" s="196"/>
      <c r="R269" s="196"/>
      <c r="S269" s="196"/>
      <c r="T269" s="196"/>
      <c r="U269" s="196"/>
    </row>
    <row r="270" spans="1:21" ht="12.75">
      <c r="A270" s="195"/>
      <c r="B270" s="195"/>
      <c r="C270" s="195"/>
      <c r="D270" s="195"/>
      <c r="E270" s="195"/>
      <c r="F270" s="195"/>
      <c r="G270" s="195"/>
      <c r="H270" s="195"/>
      <c r="I270" s="195"/>
      <c r="J270" s="195"/>
      <c r="K270" s="195"/>
      <c r="L270" s="196"/>
      <c r="M270" s="196"/>
      <c r="N270" s="196"/>
      <c r="O270" s="196"/>
      <c r="P270" s="196"/>
      <c r="Q270" s="196"/>
      <c r="R270" s="196"/>
      <c r="S270" s="196"/>
      <c r="T270" s="196"/>
      <c r="U270" s="196"/>
    </row>
    <row r="271" spans="1:21" ht="12.75">
      <c r="A271" s="195"/>
      <c r="B271" s="195"/>
      <c r="C271" s="195"/>
      <c r="D271" s="195"/>
      <c r="E271" s="195"/>
      <c r="F271" s="195"/>
      <c r="G271" s="195"/>
      <c r="H271" s="195"/>
      <c r="I271" s="195"/>
      <c r="J271" s="195"/>
      <c r="K271" s="195"/>
      <c r="L271" s="196"/>
      <c r="M271" s="196"/>
      <c r="N271" s="196"/>
      <c r="O271" s="196"/>
      <c r="P271" s="196"/>
      <c r="Q271" s="196"/>
      <c r="R271" s="196"/>
      <c r="S271" s="196"/>
      <c r="T271" s="196"/>
      <c r="U271" s="196"/>
    </row>
    <row r="272" spans="1:21" ht="12.75">
      <c r="A272" s="195"/>
      <c r="B272" s="195"/>
      <c r="C272" s="195"/>
      <c r="D272" s="195"/>
      <c r="E272" s="195"/>
      <c r="F272" s="195"/>
      <c r="G272" s="195"/>
      <c r="H272" s="195"/>
      <c r="I272" s="195"/>
      <c r="J272" s="195"/>
      <c r="K272" s="195"/>
      <c r="L272" s="196"/>
      <c r="M272" s="196"/>
      <c r="N272" s="196"/>
      <c r="O272" s="196"/>
      <c r="P272" s="196"/>
      <c r="Q272" s="196"/>
      <c r="R272" s="196"/>
      <c r="S272" s="196"/>
      <c r="T272" s="196"/>
      <c r="U272" s="196"/>
    </row>
    <row r="273" spans="1:21" ht="12.75">
      <c r="A273" s="195"/>
      <c r="B273" s="195"/>
      <c r="C273" s="195"/>
      <c r="D273" s="195"/>
      <c r="E273" s="195"/>
      <c r="F273" s="195"/>
      <c r="G273" s="195"/>
      <c r="H273" s="195"/>
      <c r="I273" s="195"/>
      <c r="J273" s="195"/>
      <c r="K273" s="195"/>
      <c r="L273" s="196"/>
      <c r="M273" s="196"/>
      <c r="N273" s="196"/>
      <c r="O273" s="196"/>
      <c r="P273" s="196"/>
      <c r="Q273" s="196"/>
      <c r="R273" s="196"/>
      <c r="S273" s="196"/>
      <c r="T273" s="196"/>
      <c r="U273" s="196"/>
    </row>
    <row r="274" spans="1:21" ht="12.75">
      <c r="A274" s="195"/>
      <c r="B274" s="195"/>
      <c r="C274" s="195"/>
      <c r="D274" s="195"/>
      <c r="E274" s="195"/>
      <c r="F274" s="195"/>
      <c r="G274" s="195"/>
      <c r="H274" s="195"/>
      <c r="I274" s="195"/>
      <c r="J274" s="195"/>
      <c r="K274" s="195"/>
      <c r="L274" s="196"/>
      <c r="M274" s="196"/>
      <c r="N274" s="196"/>
      <c r="O274" s="196"/>
      <c r="P274" s="196"/>
      <c r="Q274" s="196"/>
      <c r="R274" s="196"/>
      <c r="S274" s="196"/>
      <c r="T274" s="196"/>
      <c r="U274" s="196"/>
    </row>
    <row r="275" spans="1:21" ht="12.75">
      <c r="A275" s="195"/>
      <c r="B275" s="195"/>
      <c r="C275" s="195"/>
      <c r="D275" s="195"/>
      <c r="E275" s="195"/>
      <c r="F275" s="195"/>
      <c r="G275" s="195"/>
      <c r="H275" s="195"/>
      <c r="I275" s="195"/>
      <c r="J275" s="195"/>
      <c r="K275" s="195"/>
      <c r="L275" s="196"/>
      <c r="M275" s="196"/>
      <c r="N275" s="196"/>
      <c r="O275" s="196"/>
      <c r="P275" s="196"/>
      <c r="Q275" s="196"/>
      <c r="R275" s="196"/>
      <c r="S275" s="196"/>
      <c r="T275" s="196"/>
      <c r="U275" s="196"/>
    </row>
    <row r="276" spans="1:21" ht="12.75">
      <c r="A276" s="195"/>
      <c r="B276" s="195"/>
      <c r="C276" s="195"/>
      <c r="D276" s="195"/>
      <c r="E276" s="195"/>
      <c r="F276" s="195"/>
      <c r="G276" s="195"/>
      <c r="H276" s="195"/>
      <c r="I276" s="195"/>
      <c r="J276" s="195"/>
      <c r="K276" s="195"/>
      <c r="L276" s="196"/>
      <c r="M276" s="196"/>
      <c r="N276" s="196"/>
      <c r="O276" s="196"/>
      <c r="P276" s="196"/>
      <c r="Q276" s="196"/>
      <c r="R276" s="196"/>
      <c r="S276" s="196"/>
      <c r="T276" s="196"/>
      <c r="U276" s="196"/>
    </row>
    <row r="277" spans="1:21" ht="12.75">
      <c r="A277" s="195"/>
      <c r="B277" s="195"/>
      <c r="C277" s="195"/>
      <c r="D277" s="195"/>
      <c r="E277" s="195"/>
      <c r="F277" s="195"/>
      <c r="G277" s="195"/>
      <c r="H277" s="195"/>
      <c r="I277" s="195"/>
      <c r="J277" s="195"/>
      <c r="K277" s="195"/>
      <c r="L277" s="196"/>
      <c r="M277" s="196"/>
      <c r="N277" s="196"/>
      <c r="O277" s="196"/>
      <c r="P277" s="196"/>
      <c r="Q277" s="196"/>
      <c r="R277" s="196"/>
      <c r="S277" s="196"/>
      <c r="T277" s="196"/>
      <c r="U277" s="196"/>
    </row>
    <row r="278" spans="1:21" ht="12.75">
      <c r="A278" s="195"/>
      <c r="B278" s="195"/>
      <c r="C278" s="195"/>
      <c r="D278" s="195"/>
      <c r="E278" s="195"/>
      <c r="F278" s="195"/>
      <c r="G278" s="195"/>
      <c r="H278" s="195"/>
      <c r="I278" s="195"/>
      <c r="J278" s="195"/>
      <c r="K278" s="195"/>
      <c r="L278" s="196"/>
      <c r="M278" s="196"/>
      <c r="N278" s="196"/>
      <c r="O278" s="196"/>
      <c r="P278" s="196"/>
      <c r="Q278" s="196"/>
      <c r="R278" s="196"/>
      <c r="S278" s="196"/>
      <c r="T278" s="196"/>
      <c r="U278" s="196"/>
    </row>
    <row r="279" spans="1:21" ht="12.75">
      <c r="A279" s="195"/>
      <c r="B279" s="195"/>
      <c r="C279" s="195"/>
      <c r="D279" s="195"/>
      <c r="E279" s="195"/>
      <c r="F279" s="195"/>
      <c r="G279" s="195"/>
      <c r="H279" s="195"/>
      <c r="I279" s="195"/>
      <c r="J279" s="195"/>
      <c r="K279" s="195"/>
      <c r="L279" s="196"/>
      <c r="M279" s="196"/>
      <c r="N279" s="196"/>
      <c r="O279" s="196"/>
      <c r="P279" s="196"/>
      <c r="Q279" s="196"/>
      <c r="R279" s="196"/>
      <c r="S279" s="196"/>
      <c r="T279" s="196"/>
      <c r="U279" s="196"/>
    </row>
    <row r="280" spans="1:21" ht="12.75">
      <c r="A280" s="195"/>
      <c r="B280" s="195"/>
      <c r="C280" s="195"/>
      <c r="D280" s="195"/>
      <c r="E280" s="195"/>
      <c r="F280" s="195"/>
      <c r="G280" s="195"/>
      <c r="H280" s="195"/>
      <c r="I280" s="195"/>
      <c r="J280" s="195"/>
      <c r="K280" s="195"/>
      <c r="L280" s="196"/>
      <c r="M280" s="196"/>
      <c r="N280" s="196"/>
      <c r="O280" s="196"/>
      <c r="P280" s="196"/>
      <c r="Q280" s="196"/>
      <c r="R280" s="196"/>
      <c r="S280" s="196"/>
      <c r="T280" s="196"/>
      <c r="U280" s="196"/>
    </row>
  </sheetData>
  <sheetProtection selectLockedCells="1" selectUnlockedCells="1"/>
  <mergeCells count="397">
    <mergeCell ref="A1:U1"/>
    <mergeCell ref="A252:U252"/>
    <mergeCell ref="A250:U250"/>
    <mergeCell ref="A248:U248"/>
    <mergeCell ref="U230:U231"/>
    <mergeCell ref="K230:K231"/>
    <mergeCell ref="L230:L231"/>
    <mergeCell ref="M230:M231"/>
    <mergeCell ref="N230:N231"/>
    <mergeCell ref="O230:O231"/>
    <mergeCell ref="P230:P231"/>
    <mergeCell ref="A229:U229"/>
    <mergeCell ref="C230:C231"/>
    <mergeCell ref="D230:D231"/>
    <mergeCell ref="H230:H231"/>
    <mergeCell ref="I230:I231"/>
    <mergeCell ref="J230:J231"/>
    <mergeCell ref="Q230:Q231"/>
    <mergeCell ref="R230:R231"/>
    <mergeCell ref="S230:S231"/>
    <mergeCell ref="T230:T231"/>
    <mergeCell ref="A227:U227"/>
    <mergeCell ref="A225:U225"/>
    <mergeCell ref="A223:U223"/>
    <mergeCell ref="O216:O217"/>
    <mergeCell ref="P216:P217"/>
    <mergeCell ref="U216:U217"/>
    <mergeCell ref="I216:I217"/>
    <mergeCell ref="J216:J217"/>
    <mergeCell ref="K216:K217"/>
    <mergeCell ref="L216:L217"/>
    <mergeCell ref="M216:M217"/>
    <mergeCell ref="N216:N217"/>
    <mergeCell ref="C216:C217"/>
    <mergeCell ref="D216:D217"/>
    <mergeCell ref="H216:H217"/>
    <mergeCell ref="A215:U215"/>
    <mergeCell ref="Q216:Q217"/>
    <mergeCell ref="R216:R217"/>
    <mergeCell ref="S216:S217"/>
    <mergeCell ref="T216:T217"/>
    <mergeCell ref="O210:O211"/>
    <mergeCell ref="P210:P211"/>
    <mergeCell ref="U210:U211"/>
    <mergeCell ref="I210:I211"/>
    <mergeCell ref="J210:J211"/>
    <mergeCell ref="K210:K211"/>
    <mergeCell ref="L210:L211"/>
    <mergeCell ref="M210:M211"/>
    <mergeCell ref="N210:N211"/>
    <mergeCell ref="Q210:Q211"/>
    <mergeCell ref="C210:C211"/>
    <mergeCell ref="D210:D211"/>
    <mergeCell ref="H210:H211"/>
    <mergeCell ref="K194:K195"/>
    <mergeCell ref="L194:L195"/>
    <mergeCell ref="M194:M195"/>
    <mergeCell ref="U204:U205"/>
    <mergeCell ref="I204:I205"/>
    <mergeCell ref="J204:J205"/>
    <mergeCell ref="K204:K205"/>
    <mergeCell ref="L204:L205"/>
    <mergeCell ref="M204:M205"/>
    <mergeCell ref="N204:N205"/>
    <mergeCell ref="Q194:Q195"/>
    <mergeCell ref="R194:R195"/>
    <mergeCell ref="S194:S195"/>
    <mergeCell ref="C204:C205"/>
    <mergeCell ref="D204:D205"/>
    <mergeCell ref="H204:H205"/>
    <mergeCell ref="A203:U203"/>
    <mergeCell ref="P194:P195"/>
    <mergeCell ref="U194:U195"/>
    <mergeCell ref="J194:J195"/>
    <mergeCell ref="N188:N189"/>
    <mergeCell ref="O188:O189"/>
    <mergeCell ref="P188:P189"/>
    <mergeCell ref="N194:N195"/>
    <mergeCell ref="O194:O195"/>
    <mergeCell ref="A193:U193"/>
    <mergeCell ref="C194:C195"/>
    <mergeCell ref="D194:D195"/>
    <mergeCell ref="H194:H195"/>
    <mergeCell ref="I194:I195"/>
    <mergeCell ref="D181:D182"/>
    <mergeCell ref="H181:H182"/>
    <mergeCell ref="I181:I182"/>
    <mergeCell ref="T194:T195"/>
    <mergeCell ref="H188:H189"/>
    <mergeCell ref="I188:I189"/>
    <mergeCell ref="J188:J189"/>
    <mergeCell ref="K188:K189"/>
    <mergeCell ref="L188:L189"/>
    <mergeCell ref="M188:M189"/>
    <mergeCell ref="U167:U168"/>
    <mergeCell ref="Q181:Q182"/>
    <mergeCell ref="R181:R182"/>
    <mergeCell ref="U188:U189"/>
    <mergeCell ref="Q188:Q189"/>
    <mergeCell ref="R188:R189"/>
    <mergeCell ref="S188:S189"/>
    <mergeCell ref="T188:T189"/>
    <mergeCell ref="A180:U180"/>
    <mergeCell ref="C181:C182"/>
    <mergeCell ref="K181:K182"/>
    <mergeCell ref="L181:L182"/>
    <mergeCell ref="M181:M182"/>
    <mergeCell ref="N167:N168"/>
    <mergeCell ref="O167:O168"/>
    <mergeCell ref="P167:P168"/>
    <mergeCell ref="H167:H168"/>
    <mergeCell ref="I167:I168"/>
    <mergeCell ref="J167:J168"/>
    <mergeCell ref="K167:K168"/>
    <mergeCell ref="L167:L168"/>
    <mergeCell ref="M167:M168"/>
    <mergeCell ref="D138:D139"/>
    <mergeCell ref="A166:U166"/>
    <mergeCell ref="C167:C168"/>
    <mergeCell ref="D167:D168"/>
    <mergeCell ref="A164:U164"/>
    <mergeCell ref="A162:U162"/>
    <mergeCell ref="U154:U155"/>
    <mergeCell ref="K154:K155"/>
    <mergeCell ref="L154:L155"/>
    <mergeCell ref="M154:M155"/>
    <mergeCell ref="H138:H139"/>
    <mergeCell ref="O154:O155"/>
    <mergeCell ref="P154:P155"/>
    <mergeCell ref="A153:U153"/>
    <mergeCell ref="C154:C155"/>
    <mergeCell ref="D154:D155"/>
    <mergeCell ref="H154:H155"/>
    <mergeCell ref="I154:I155"/>
    <mergeCell ref="J154:J155"/>
    <mergeCell ref="N154:N155"/>
    <mergeCell ref="C138:C139"/>
    <mergeCell ref="A151:U151"/>
    <mergeCell ref="A149:U149"/>
    <mergeCell ref="A147:U147"/>
    <mergeCell ref="A145:U145"/>
    <mergeCell ref="A143:U143"/>
    <mergeCell ref="N138:N139"/>
    <mergeCell ref="O138:O139"/>
    <mergeCell ref="P138:P139"/>
    <mergeCell ref="U138:U139"/>
    <mergeCell ref="M130:M131"/>
    <mergeCell ref="N130:N131"/>
    <mergeCell ref="O130:O131"/>
    <mergeCell ref="P130:P131"/>
    <mergeCell ref="I138:I139"/>
    <mergeCell ref="J138:J139"/>
    <mergeCell ref="K138:K139"/>
    <mergeCell ref="L138:L139"/>
    <mergeCell ref="M138:M139"/>
    <mergeCell ref="A137:U137"/>
    <mergeCell ref="P122:P123"/>
    <mergeCell ref="A129:U129"/>
    <mergeCell ref="C130:C131"/>
    <mergeCell ref="D130:D131"/>
    <mergeCell ref="H130:H131"/>
    <mergeCell ref="I130:I131"/>
    <mergeCell ref="J130:J131"/>
    <mergeCell ref="U130:U131"/>
    <mergeCell ref="K130:K131"/>
    <mergeCell ref="L130:L131"/>
    <mergeCell ref="R122:R123"/>
    <mergeCell ref="S122:S123"/>
    <mergeCell ref="T122:T123"/>
    <mergeCell ref="A127:U127"/>
    <mergeCell ref="U122:U123"/>
    <mergeCell ref="K122:K123"/>
    <mergeCell ref="L122:L123"/>
    <mergeCell ref="M122:M123"/>
    <mergeCell ref="N122:N123"/>
    <mergeCell ref="O122:O123"/>
    <mergeCell ref="N108:N109"/>
    <mergeCell ref="O108:O109"/>
    <mergeCell ref="P108:P109"/>
    <mergeCell ref="A121:U121"/>
    <mergeCell ref="C122:C123"/>
    <mergeCell ref="D122:D123"/>
    <mergeCell ref="H122:H123"/>
    <mergeCell ref="I122:I123"/>
    <mergeCell ref="J122:J123"/>
    <mergeCell ref="Q122:Q123"/>
    <mergeCell ref="S101:S102"/>
    <mergeCell ref="D108:D109"/>
    <mergeCell ref="H108:H109"/>
    <mergeCell ref="I108:I109"/>
    <mergeCell ref="J108:J109"/>
    <mergeCell ref="A119:U119"/>
    <mergeCell ref="U108:U109"/>
    <mergeCell ref="K108:K109"/>
    <mergeCell ref="L108:L109"/>
    <mergeCell ref="M108:M109"/>
    <mergeCell ref="J101:J102"/>
    <mergeCell ref="K101:K102"/>
    <mergeCell ref="L101:L102"/>
    <mergeCell ref="M101:M102"/>
    <mergeCell ref="Q101:Q102"/>
    <mergeCell ref="R101:R102"/>
    <mergeCell ref="M95:M96"/>
    <mergeCell ref="N95:N96"/>
    <mergeCell ref="O95:O96"/>
    <mergeCell ref="P95:P96"/>
    <mergeCell ref="N101:N102"/>
    <mergeCell ref="O101:O102"/>
    <mergeCell ref="P101:P102"/>
    <mergeCell ref="D95:D96"/>
    <mergeCell ref="H95:H96"/>
    <mergeCell ref="I95:I96"/>
    <mergeCell ref="J95:J96"/>
    <mergeCell ref="A100:U100"/>
    <mergeCell ref="C101:C102"/>
    <mergeCell ref="D101:D102"/>
    <mergeCell ref="U95:U96"/>
    <mergeCell ref="K95:K96"/>
    <mergeCell ref="L95:L96"/>
    <mergeCell ref="N89:N90"/>
    <mergeCell ref="O89:O90"/>
    <mergeCell ref="P89:P90"/>
    <mergeCell ref="U89:U90"/>
    <mergeCell ref="H89:H90"/>
    <mergeCell ref="I89:I90"/>
    <mergeCell ref="J89:J90"/>
    <mergeCell ref="K89:K90"/>
    <mergeCell ref="L89:L90"/>
    <mergeCell ref="M89:M90"/>
    <mergeCell ref="A88:U88"/>
    <mergeCell ref="C89:C90"/>
    <mergeCell ref="D89:D90"/>
    <mergeCell ref="U80:U81"/>
    <mergeCell ref="K80:K81"/>
    <mergeCell ref="L80:L81"/>
    <mergeCell ref="M80:M81"/>
    <mergeCell ref="N80:N81"/>
    <mergeCell ref="O80:O81"/>
    <mergeCell ref="P80:P81"/>
    <mergeCell ref="A79:U79"/>
    <mergeCell ref="C80:C81"/>
    <mergeCell ref="D80:D81"/>
    <mergeCell ref="H80:H81"/>
    <mergeCell ref="I80:I81"/>
    <mergeCell ref="J80:J81"/>
    <mergeCell ref="O62:O63"/>
    <mergeCell ref="P62:P63"/>
    <mergeCell ref="U62:U63"/>
    <mergeCell ref="H62:H63"/>
    <mergeCell ref="I62:I63"/>
    <mergeCell ref="J62:J63"/>
    <mergeCell ref="K62:K63"/>
    <mergeCell ref="L62:L63"/>
    <mergeCell ref="M62:M63"/>
    <mergeCell ref="C62:C63"/>
    <mergeCell ref="D62:D63"/>
    <mergeCell ref="A59:U59"/>
    <mergeCell ref="N54:N55"/>
    <mergeCell ref="O54:O55"/>
    <mergeCell ref="P54:P55"/>
    <mergeCell ref="U54:U55"/>
    <mergeCell ref="H54:H55"/>
    <mergeCell ref="I54:I55"/>
    <mergeCell ref="N62:N63"/>
    <mergeCell ref="J54:J55"/>
    <mergeCell ref="K54:K55"/>
    <mergeCell ref="L54:L55"/>
    <mergeCell ref="M54:M55"/>
    <mergeCell ref="A53:U53"/>
    <mergeCell ref="C54:C55"/>
    <mergeCell ref="D54:D55"/>
    <mergeCell ref="Q54:Q55"/>
    <mergeCell ref="R54:R55"/>
    <mergeCell ref="S54:S55"/>
    <mergeCell ref="A51:U51"/>
    <mergeCell ref="A49:U49"/>
    <mergeCell ref="N44:N45"/>
    <mergeCell ref="O44:O45"/>
    <mergeCell ref="P44:P45"/>
    <mergeCell ref="U44:U45"/>
    <mergeCell ref="H44:H45"/>
    <mergeCell ref="I44:I45"/>
    <mergeCell ref="J44:J45"/>
    <mergeCell ref="K44:K45"/>
    <mergeCell ref="L44:L45"/>
    <mergeCell ref="M44:M45"/>
    <mergeCell ref="A43:U43"/>
    <mergeCell ref="C44:C45"/>
    <mergeCell ref="D44:D45"/>
    <mergeCell ref="A41:U41"/>
    <mergeCell ref="Q44:Q45"/>
    <mergeCell ref="R44:R45"/>
    <mergeCell ref="S44:S45"/>
    <mergeCell ref="T44:T45"/>
    <mergeCell ref="A39:U39"/>
    <mergeCell ref="A37:U37"/>
    <mergeCell ref="U26:U27"/>
    <mergeCell ref="K26:K27"/>
    <mergeCell ref="L26:L27"/>
    <mergeCell ref="M26:M27"/>
    <mergeCell ref="N26:N27"/>
    <mergeCell ref="O26:O27"/>
    <mergeCell ref="P26:P27"/>
    <mergeCell ref="A25:U25"/>
    <mergeCell ref="C26:C27"/>
    <mergeCell ref="D26:D27"/>
    <mergeCell ref="H26:H27"/>
    <mergeCell ref="I26:I27"/>
    <mergeCell ref="J26:J27"/>
    <mergeCell ref="Q26:Q27"/>
    <mergeCell ref="R26:R27"/>
    <mergeCell ref="S26:S27"/>
    <mergeCell ref="T26:T27"/>
    <mergeCell ref="A23:U23"/>
    <mergeCell ref="U3:U4"/>
    <mergeCell ref="K3:K4"/>
    <mergeCell ref="L3:L4"/>
    <mergeCell ref="M3:M4"/>
    <mergeCell ref="N3:N4"/>
    <mergeCell ref="O3:O4"/>
    <mergeCell ref="P3:P4"/>
    <mergeCell ref="T3:T4"/>
    <mergeCell ref="A2:U2"/>
    <mergeCell ref="C3:C4"/>
    <mergeCell ref="D3:D4"/>
    <mergeCell ref="H3:H4"/>
    <mergeCell ref="I3:I4"/>
    <mergeCell ref="J3:J4"/>
    <mergeCell ref="Q3:Q4"/>
    <mergeCell ref="R3:R4"/>
    <mergeCell ref="S3:S4"/>
    <mergeCell ref="T54:T55"/>
    <mergeCell ref="Q62:Q63"/>
    <mergeCell ref="R62:R63"/>
    <mergeCell ref="S62:S63"/>
    <mergeCell ref="T62:T63"/>
    <mergeCell ref="Q80:Q81"/>
    <mergeCell ref="R80:R81"/>
    <mergeCell ref="S80:S81"/>
    <mergeCell ref="T80:T81"/>
    <mergeCell ref="A61:U61"/>
    <mergeCell ref="Q89:Q90"/>
    <mergeCell ref="R89:R90"/>
    <mergeCell ref="S89:S90"/>
    <mergeCell ref="T89:T90"/>
    <mergeCell ref="Q95:Q96"/>
    <mergeCell ref="R95:R96"/>
    <mergeCell ref="S95:S96"/>
    <mergeCell ref="T95:T96"/>
    <mergeCell ref="A94:U94"/>
    <mergeCell ref="C95:C96"/>
    <mergeCell ref="T101:T102"/>
    <mergeCell ref="Q108:Q109"/>
    <mergeCell ref="R108:R109"/>
    <mergeCell ref="S108:S109"/>
    <mergeCell ref="T108:T109"/>
    <mergeCell ref="A107:U107"/>
    <mergeCell ref="C108:C109"/>
    <mergeCell ref="U101:U102"/>
    <mergeCell ref="H101:H102"/>
    <mergeCell ref="I101:I102"/>
    <mergeCell ref="Q130:Q131"/>
    <mergeCell ref="R130:R131"/>
    <mergeCell ref="S130:S131"/>
    <mergeCell ref="T130:T131"/>
    <mergeCell ref="Q138:Q139"/>
    <mergeCell ref="R138:R139"/>
    <mergeCell ref="S138:S139"/>
    <mergeCell ref="T138:T139"/>
    <mergeCell ref="R210:R211"/>
    <mergeCell ref="S210:S211"/>
    <mergeCell ref="T210:T211"/>
    <mergeCell ref="Q204:Q205"/>
    <mergeCell ref="R204:R205"/>
    <mergeCell ref="S204:S205"/>
    <mergeCell ref="T204:T205"/>
    <mergeCell ref="A209:U209"/>
    <mergeCell ref="O204:O205"/>
    <mergeCell ref="P204:P205"/>
    <mergeCell ref="S181:S182"/>
    <mergeCell ref="T181:T182"/>
    <mergeCell ref="A187:U187"/>
    <mergeCell ref="C188:C189"/>
    <mergeCell ref="D188:D189"/>
    <mergeCell ref="N181:N182"/>
    <mergeCell ref="O181:O182"/>
    <mergeCell ref="P181:P182"/>
    <mergeCell ref="J181:J182"/>
    <mergeCell ref="U181:U182"/>
    <mergeCell ref="Q167:Q168"/>
    <mergeCell ref="R167:R168"/>
    <mergeCell ref="S167:S168"/>
    <mergeCell ref="T167:T168"/>
    <mergeCell ref="Q154:Q155"/>
    <mergeCell ref="R154:R155"/>
    <mergeCell ref="S154:S155"/>
    <mergeCell ref="T154:T155"/>
  </mergeCells>
  <printOptions/>
  <pageMargins left="0.3" right="0.3298611111111111" top="0.9840277777777777" bottom="0.9840277777777777" header="0.5118055555555555" footer="0.511805555555555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71"/>
  <sheetViews>
    <sheetView zoomScale="110" zoomScaleNormal="110" zoomScalePageLayoutView="0" workbookViewId="0" topLeftCell="F55">
      <selection activeCell="T75" sqref="T75"/>
    </sheetView>
  </sheetViews>
  <sheetFormatPr defaultColWidth="8.7109375" defaultRowHeight="12.75"/>
  <cols>
    <col min="1" max="1" width="6.421875" style="1" customWidth="1"/>
    <col min="2" max="2" width="44.7109375" style="1" customWidth="1"/>
    <col min="3" max="3" width="14.140625" style="1" customWidth="1"/>
    <col min="4" max="4" width="8.140625" style="1" customWidth="1"/>
    <col min="5" max="5" width="32.421875" style="1" customWidth="1"/>
    <col min="6" max="6" width="22.421875" style="104" customWidth="1"/>
    <col min="7" max="7" width="41.00390625" style="1" customWidth="1"/>
    <col min="8" max="8" width="19.140625" style="1" customWidth="1"/>
    <col min="9" max="9" width="16.421875" style="1" customWidth="1"/>
    <col min="10" max="10" width="26.140625" style="1" customWidth="1"/>
    <col min="11" max="11" width="12.8515625" style="1" customWidth="1"/>
    <col min="12" max="12" width="12.7109375" style="0" customWidth="1"/>
    <col min="13" max="13" width="13.28125" style="0" customWidth="1"/>
    <col min="14" max="14" width="8.7109375" style="0" customWidth="1"/>
    <col min="15" max="15" width="12.00390625" style="0" customWidth="1"/>
    <col min="16" max="16" width="10.00390625" style="0" customWidth="1"/>
    <col min="17" max="17" width="11.57421875" style="0" customWidth="1"/>
    <col min="18" max="18" width="10.00390625" style="0" customWidth="1"/>
    <col min="19" max="20" width="8.7109375" style="0" customWidth="1"/>
    <col min="21" max="21" width="25.00390625" style="0" customWidth="1"/>
  </cols>
  <sheetData>
    <row r="1" spans="1:20" ht="15">
      <c r="A1" s="297" t="s">
        <v>1552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</row>
    <row r="2" spans="1:20" ht="14.25" customHeight="1">
      <c r="A2" s="290" t="s">
        <v>1132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</row>
    <row r="3" spans="1:20" ht="14.25" customHeight="1">
      <c r="A3" s="3" t="s">
        <v>1</v>
      </c>
      <c r="B3" s="4"/>
      <c r="C3" s="285" t="s">
        <v>2</v>
      </c>
      <c r="D3" s="285" t="s">
        <v>3</v>
      </c>
      <c r="E3" s="124" t="s">
        <v>4</v>
      </c>
      <c r="F3" s="124" t="s">
        <v>5</v>
      </c>
      <c r="G3" s="3"/>
      <c r="H3" s="285" t="s">
        <v>6</v>
      </c>
      <c r="I3" s="285" t="s">
        <v>7</v>
      </c>
      <c r="J3" s="285" t="s">
        <v>8</v>
      </c>
      <c r="K3" s="285" t="s">
        <v>9</v>
      </c>
      <c r="L3" s="285" t="s">
        <v>10</v>
      </c>
      <c r="M3" s="285" t="s">
        <v>11</v>
      </c>
      <c r="N3" s="285" t="s">
        <v>12</v>
      </c>
      <c r="O3" s="285" t="s">
        <v>13</v>
      </c>
      <c r="P3" s="287" t="s">
        <v>14</v>
      </c>
      <c r="Q3" s="288" t="s">
        <v>1514</v>
      </c>
      <c r="R3" s="288" t="s">
        <v>1515</v>
      </c>
      <c r="S3" s="288" t="s">
        <v>1516</v>
      </c>
      <c r="T3" s="288" t="s">
        <v>1517</v>
      </c>
    </row>
    <row r="4" spans="1:20" ht="26.25" customHeight="1">
      <c r="A4" s="6" t="s">
        <v>16</v>
      </c>
      <c r="B4" s="7" t="s">
        <v>17</v>
      </c>
      <c r="C4" s="285"/>
      <c r="D4" s="285"/>
      <c r="E4" s="121" t="s">
        <v>18</v>
      </c>
      <c r="F4" s="122" t="s">
        <v>18</v>
      </c>
      <c r="G4" s="6" t="s">
        <v>19</v>
      </c>
      <c r="H4" s="285"/>
      <c r="I4" s="285"/>
      <c r="J4" s="285"/>
      <c r="K4" s="285"/>
      <c r="L4" s="285"/>
      <c r="M4" s="285"/>
      <c r="N4" s="285"/>
      <c r="O4" s="285"/>
      <c r="P4" s="287"/>
      <c r="Q4" s="291"/>
      <c r="R4" s="289"/>
      <c r="S4" s="289"/>
      <c r="T4" s="289"/>
    </row>
    <row r="5" spans="1:20" ht="14.25" customHeight="1">
      <c r="A5" s="9" t="s">
        <v>1133</v>
      </c>
      <c r="B5" s="61" t="s">
        <v>53</v>
      </c>
      <c r="C5" s="14" t="s">
        <v>895</v>
      </c>
      <c r="D5" s="80">
        <v>20.8</v>
      </c>
      <c r="E5" s="60" t="s">
        <v>23</v>
      </c>
      <c r="F5" s="14" t="s">
        <v>24</v>
      </c>
      <c r="G5" s="61" t="s">
        <v>180</v>
      </c>
      <c r="H5" s="14" t="s">
        <v>26</v>
      </c>
      <c r="I5" s="14" t="s">
        <v>26</v>
      </c>
      <c r="J5" s="14" t="s">
        <v>26</v>
      </c>
      <c r="K5" s="14" t="s">
        <v>26</v>
      </c>
      <c r="L5" s="46" t="s">
        <v>26</v>
      </c>
      <c r="M5" s="14" t="s">
        <v>26</v>
      </c>
      <c r="N5" s="14" t="s">
        <v>26</v>
      </c>
      <c r="O5" s="14" t="s">
        <v>26</v>
      </c>
      <c r="P5" s="14" t="s">
        <v>26</v>
      </c>
      <c r="Q5" s="14"/>
      <c r="R5" s="14"/>
      <c r="S5" s="14"/>
      <c r="T5" s="14"/>
    </row>
    <row r="6" spans="1:20" ht="14.25" customHeight="1">
      <c r="A6" s="9" t="s">
        <v>1137</v>
      </c>
      <c r="B6" s="10" t="s">
        <v>56</v>
      </c>
      <c r="C6" s="11" t="s">
        <v>895</v>
      </c>
      <c r="D6" s="68">
        <v>20.9</v>
      </c>
      <c r="E6" s="13" t="s">
        <v>23</v>
      </c>
      <c r="F6" s="14" t="s">
        <v>24</v>
      </c>
      <c r="G6" s="10" t="s">
        <v>26</v>
      </c>
      <c r="H6" s="14" t="s">
        <v>26</v>
      </c>
      <c r="I6" s="11" t="s">
        <v>26</v>
      </c>
      <c r="J6" s="11" t="s">
        <v>26</v>
      </c>
      <c r="K6" s="11" t="s">
        <v>26</v>
      </c>
      <c r="L6" s="15" t="s">
        <v>26</v>
      </c>
      <c r="M6" s="11" t="s">
        <v>26</v>
      </c>
      <c r="N6" s="11" t="s">
        <v>26</v>
      </c>
      <c r="O6" s="11" t="s">
        <v>26</v>
      </c>
      <c r="P6" s="11" t="s">
        <v>26</v>
      </c>
      <c r="Q6" s="11"/>
      <c r="R6" s="11"/>
      <c r="S6" s="11"/>
      <c r="T6" s="11"/>
    </row>
    <row r="7" spans="1:20" ht="14.25" customHeight="1">
      <c r="A7" s="9" t="s">
        <v>1141</v>
      </c>
      <c r="B7" s="10" t="s">
        <v>75</v>
      </c>
      <c r="C7" s="11" t="s">
        <v>895</v>
      </c>
      <c r="D7" s="68">
        <v>84.9</v>
      </c>
      <c r="E7" s="13" t="s">
        <v>192</v>
      </c>
      <c r="F7" s="14" t="s">
        <v>24</v>
      </c>
      <c r="G7" s="10" t="s">
        <v>26</v>
      </c>
      <c r="H7" s="14" t="s">
        <v>38</v>
      </c>
      <c r="I7" s="11" t="s">
        <v>26</v>
      </c>
      <c r="J7" s="11" t="s">
        <v>26</v>
      </c>
      <c r="K7" s="11" t="s">
        <v>26</v>
      </c>
      <c r="L7" s="15" t="s">
        <v>26</v>
      </c>
      <c r="M7" s="11" t="s">
        <v>26</v>
      </c>
      <c r="N7" s="11" t="s">
        <v>26</v>
      </c>
      <c r="O7" s="11" t="s">
        <v>26</v>
      </c>
      <c r="P7" s="11" t="s">
        <v>26</v>
      </c>
      <c r="Q7" s="20"/>
      <c r="R7" s="20"/>
      <c r="S7" s="20"/>
      <c r="T7" s="20"/>
    </row>
    <row r="8" spans="1:20" ht="14.25" customHeight="1">
      <c r="A8" s="24"/>
      <c r="B8" s="101" t="s">
        <v>67</v>
      </c>
      <c r="C8" s="26"/>
      <c r="D8" s="27">
        <f>SUM(D5:D7)</f>
        <v>126.60000000000001</v>
      </c>
      <c r="E8" s="33"/>
      <c r="F8" s="16"/>
      <c r="G8" s="34"/>
      <c r="H8" s="16"/>
      <c r="I8" s="16"/>
      <c r="J8" s="16"/>
      <c r="K8" s="16"/>
      <c r="L8" s="16"/>
      <c r="P8" s="147" t="s">
        <v>1520</v>
      </c>
      <c r="Q8" s="142">
        <v>0</v>
      </c>
      <c r="R8" s="142">
        <v>0</v>
      </c>
      <c r="S8" s="66">
        <v>0</v>
      </c>
      <c r="T8" s="66">
        <v>0</v>
      </c>
    </row>
    <row r="9" spans="3:20" ht="14.25" customHeight="1">
      <c r="C9" s="28"/>
      <c r="D9" s="45"/>
      <c r="E9" s="28"/>
      <c r="S9" s="1"/>
      <c r="T9" s="1"/>
    </row>
    <row r="10" spans="1:20" ht="14.25" customHeight="1">
      <c r="A10" s="284" t="s">
        <v>1368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</row>
    <row r="11" spans="1:20" ht="14.25" customHeight="1">
      <c r="A11" s="3" t="s">
        <v>1</v>
      </c>
      <c r="B11" s="4"/>
      <c r="C11" s="285" t="s">
        <v>2</v>
      </c>
      <c r="D11" s="285" t="s">
        <v>3</v>
      </c>
      <c r="E11" s="124" t="s">
        <v>4</v>
      </c>
      <c r="F11" s="124" t="s">
        <v>5</v>
      </c>
      <c r="G11" s="3"/>
      <c r="H11" s="285" t="s">
        <v>6</v>
      </c>
      <c r="I11" s="285" t="s">
        <v>7</v>
      </c>
      <c r="J11" s="285" t="s">
        <v>8</v>
      </c>
      <c r="K11" s="285" t="s">
        <v>9</v>
      </c>
      <c r="L11" s="285" t="s">
        <v>10</v>
      </c>
      <c r="M11" s="285" t="s">
        <v>11</v>
      </c>
      <c r="N11" s="285" t="s">
        <v>12</v>
      </c>
      <c r="O11" s="285" t="s">
        <v>13</v>
      </c>
      <c r="P11" s="287" t="s">
        <v>14</v>
      </c>
      <c r="Q11" s="288" t="s">
        <v>1514</v>
      </c>
      <c r="R11" s="288" t="s">
        <v>1515</v>
      </c>
      <c r="S11" s="288" t="s">
        <v>1516</v>
      </c>
      <c r="T11" s="288" t="s">
        <v>1517</v>
      </c>
    </row>
    <row r="12" spans="1:20" ht="22.5" customHeight="1">
      <c r="A12" s="6" t="s">
        <v>16</v>
      </c>
      <c r="B12" s="7" t="s">
        <v>17</v>
      </c>
      <c r="C12" s="285"/>
      <c r="D12" s="285"/>
      <c r="E12" s="121" t="s">
        <v>18</v>
      </c>
      <c r="F12" s="122" t="s">
        <v>18</v>
      </c>
      <c r="G12" s="6" t="s">
        <v>19</v>
      </c>
      <c r="H12" s="285"/>
      <c r="I12" s="285"/>
      <c r="J12" s="285"/>
      <c r="K12" s="285"/>
      <c r="L12" s="285"/>
      <c r="M12" s="285"/>
      <c r="N12" s="285"/>
      <c r="O12" s="285"/>
      <c r="P12" s="287"/>
      <c r="Q12" s="291"/>
      <c r="R12" s="289"/>
      <c r="S12" s="289"/>
      <c r="T12" s="289"/>
    </row>
    <row r="13" spans="1:20" ht="14.25" customHeight="1">
      <c r="A13" s="57" t="s">
        <v>1146</v>
      </c>
      <c r="B13" s="10" t="s">
        <v>1369</v>
      </c>
      <c r="C13" s="11" t="s">
        <v>895</v>
      </c>
      <c r="D13" s="68">
        <v>4.6</v>
      </c>
      <c r="E13" s="13" t="s">
        <v>192</v>
      </c>
      <c r="F13" s="14" t="s">
        <v>201</v>
      </c>
      <c r="G13" s="10" t="s">
        <v>1370</v>
      </c>
      <c r="H13" s="14" t="s">
        <v>26</v>
      </c>
      <c r="I13" s="11" t="s">
        <v>26</v>
      </c>
      <c r="J13" s="11" t="s">
        <v>80</v>
      </c>
      <c r="K13" s="11" t="s">
        <v>26</v>
      </c>
      <c r="L13" s="15" t="s">
        <v>26</v>
      </c>
      <c r="M13" s="11" t="s">
        <v>26</v>
      </c>
      <c r="N13" s="11" t="s">
        <v>26</v>
      </c>
      <c r="O13" s="11" t="s">
        <v>26</v>
      </c>
      <c r="P13" s="11" t="s">
        <v>26</v>
      </c>
      <c r="Q13" s="11"/>
      <c r="R13" s="11">
        <v>1</v>
      </c>
      <c r="S13" s="11">
        <v>1</v>
      </c>
      <c r="T13" s="11">
        <v>1</v>
      </c>
    </row>
    <row r="14" spans="1:20" ht="14.25" customHeight="1">
      <c r="A14" s="9" t="s">
        <v>1149</v>
      </c>
      <c r="B14" s="10" t="s">
        <v>1371</v>
      </c>
      <c r="C14" s="11" t="s">
        <v>895</v>
      </c>
      <c r="D14" s="68">
        <v>1.5</v>
      </c>
      <c r="E14" s="13" t="s">
        <v>31</v>
      </c>
      <c r="F14" s="14" t="s">
        <v>1223</v>
      </c>
      <c r="G14" s="10" t="s">
        <v>1295</v>
      </c>
      <c r="H14" s="14" t="s">
        <v>26</v>
      </c>
      <c r="I14" s="11" t="s">
        <v>80</v>
      </c>
      <c r="J14" s="11" t="s">
        <v>26</v>
      </c>
      <c r="K14" s="11" t="s">
        <v>26</v>
      </c>
      <c r="L14" s="15" t="s">
        <v>80</v>
      </c>
      <c r="M14" s="11" t="s">
        <v>26</v>
      </c>
      <c r="N14" s="11" t="s">
        <v>26</v>
      </c>
      <c r="O14" s="11" t="s">
        <v>26</v>
      </c>
      <c r="P14" s="11" t="s">
        <v>26</v>
      </c>
      <c r="Q14" s="11"/>
      <c r="R14" s="11"/>
      <c r="S14" s="11">
        <v>1</v>
      </c>
      <c r="T14" s="11">
        <v>1</v>
      </c>
    </row>
    <row r="15" spans="1:20" ht="14.25" customHeight="1">
      <c r="A15" s="9" t="s">
        <v>1152</v>
      </c>
      <c r="B15" s="10" t="s">
        <v>1372</v>
      </c>
      <c r="C15" s="11" t="s">
        <v>895</v>
      </c>
      <c r="D15" s="68">
        <v>13.3</v>
      </c>
      <c r="E15" s="13" t="s">
        <v>1343</v>
      </c>
      <c r="F15" s="14" t="s">
        <v>24</v>
      </c>
      <c r="G15" s="10" t="s">
        <v>1373</v>
      </c>
      <c r="H15" s="14" t="s">
        <v>38</v>
      </c>
      <c r="I15" s="11" t="s">
        <v>80</v>
      </c>
      <c r="J15" s="11" t="s">
        <v>26</v>
      </c>
      <c r="K15" s="11" t="s">
        <v>26</v>
      </c>
      <c r="L15" s="15" t="s">
        <v>26</v>
      </c>
      <c r="M15" s="11" t="s">
        <v>26</v>
      </c>
      <c r="N15" s="11" t="s">
        <v>26</v>
      </c>
      <c r="O15" s="11" t="s">
        <v>26</v>
      </c>
      <c r="P15" s="11" t="s">
        <v>26</v>
      </c>
      <c r="Q15" s="11"/>
      <c r="R15" s="11"/>
      <c r="S15" s="11"/>
      <c r="T15" s="11">
        <v>1</v>
      </c>
    </row>
    <row r="16" spans="1:20" ht="14.25" customHeight="1">
      <c r="A16" s="9" t="s">
        <v>1154</v>
      </c>
      <c r="B16" s="10" t="s">
        <v>1374</v>
      </c>
      <c r="C16" s="11" t="s">
        <v>895</v>
      </c>
      <c r="D16" s="68">
        <v>13.4</v>
      </c>
      <c r="E16" s="13" t="s">
        <v>1343</v>
      </c>
      <c r="F16" s="14" t="s">
        <v>24</v>
      </c>
      <c r="G16" s="10" t="s">
        <v>1373</v>
      </c>
      <c r="H16" s="14" t="s">
        <v>38</v>
      </c>
      <c r="I16" s="11" t="s">
        <v>80</v>
      </c>
      <c r="J16" s="11" t="s">
        <v>26</v>
      </c>
      <c r="K16" s="11" t="s">
        <v>26</v>
      </c>
      <c r="L16" s="15" t="s">
        <v>26</v>
      </c>
      <c r="M16" s="11" t="s">
        <v>26</v>
      </c>
      <c r="N16" s="11" t="s">
        <v>26</v>
      </c>
      <c r="O16" s="11" t="s">
        <v>26</v>
      </c>
      <c r="P16" s="11" t="s">
        <v>26</v>
      </c>
      <c r="Q16" s="11"/>
      <c r="R16" s="11"/>
      <c r="S16" s="11"/>
      <c r="T16" s="11">
        <v>1</v>
      </c>
    </row>
    <row r="17" spans="1:20" ht="14.25" customHeight="1">
      <c r="A17" s="9" t="s">
        <v>1156</v>
      </c>
      <c r="B17" s="10" t="s">
        <v>1375</v>
      </c>
      <c r="C17" s="11" t="s">
        <v>895</v>
      </c>
      <c r="D17" s="68">
        <v>1.6</v>
      </c>
      <c r="E17" s="13" t="s">
        <v>31</v>
      </c>
      <c r="F17" s="14" t="s">
        <v>1223</v>
      </c>
      <c r="G17" s="10" t="s">
        <v>1295</v>
      </c>
      <c r="H17" s="14" t="s">
        <v>26</v>
      </c>
      <c r="I17" s="11" t="s">
        <v>26</v>
      </c>
      <c r="J17" s="11" t="s">
        <v>26</v>
      </c>
      <c r="K17" s="11" t="s">
        <v>26</v>
      </c>
      <c r="L17" s="15" t="s">
        <v>26</v>
      </c>
      <c r="M17" s="11" t="s">
        <v>26</v>
      </c>
      <c r="N17" s="11" t="s">
        <v>26</v>
      </c>
      <c r="O17" s="11" t="s">
        <v>26</v>
      </c>
      <c r="P17" s="11" t="s">
        <v>80</v>
      </c>
      <c r="Q17" s="11"/>
      <c r="R17" s="11"/>
      <c r="S17" s="11"/>
      <c r="T17" s="11"/>
    </row>
    <row r="18" spans="1:20" ht="14.25" customHeight="1">
      <c r="A18" s="9" t="s">
        <v>1158</v>
      </c>
      <c r="B18" s="10" t="s">
        <v>1376</v>
      </c>
      <c r="C18" s="11" t="s">
        <v>895</v>
      </c>
      <c r="D18" s="68">
        <v>4.5</v>
      </c>
      <c r="E18" s="13" t="s">
        <v>192</v>
      </c>
      <c r="F18" s="14" t="s">
        <v>201</v>
      </c>
      <c r="G18" s="10" t="s">
        <v>1370</v>
      </c>
      <c r="H18" s="14" t="s">
        <v>26</v>
      </c>
      <c r="I18" s="11" t="s">
        <v>26</v>
      </c>
      <c r="J18" s="11" t="s">
        <v>80</v>
      </c>
      <c r="K18" s="11" t="s">
        <v>26</v>
      </c>
      <c r="L18" s="15" t="s">
        <v>26</v>
      </c>
      <c r="M18" s="11" t="s">
        <v>26</v>
      </c>
      <c r="N18" s="11" t="s">
        <v>26</v>
      </c>
      <c r="O18" s="11" t="s">
        <v>26</v>
      </c>
      <c r="P18" s="11" t="s">
        <v>26</v>
      </c>
      <c r="Q18" s="11"/>
      <c r="R18" s="11">
        <v>1</v>
      </c>
      <c r="S18" s="11">
        <v>1</v>
      </c>
      <c r="T18" s="11">
        <v>1</v>
      </c>
    </row>
    <row r="19" spans="1:20" ht="14.25" customHeight="1">
      <c r="A19" s="9" t="s">
        <v>1160</v>
      </c>
      <c r="B19" s="10" t="s">
        <v>1377</v>
      </c>
      <c r="C19" s="11" t="s">
        <v>895</v>
      </c>
      <c r="D19" s="68">
        <v>0.8</v>
      </c>
      <c r="E19" s="13" t="s">
        <v>31</v>
      </c>
      <c r="F19" s="14" t="s">
        <v>1223</v>
      </c>
      <c r="G19" s="10" t="s">
        <v>1295</v>
      </c>
      <c r="H19" s="14" t="s">
        <v>26</v>
      </c>
      <c r="I19" s="11" t="s">
        <v>80</v>
      </c>
      <c r="J19" s="11" t="s">
        <v>26</v>
      </c>
      <c r="K19" s="11" t="s">
        <v>26</v>
      </c>
      <c r="L19" s="15" t="s">
        <v>80</v>
      </c>
      <c r="M19" s="11" t="s">
        <v>26</v>
      </c>
      <c r="N19" s="11" t="s">
        <v>26</v>
      </c>
      <c r="O19" s="11" t="s">
        <v>26</v>
      </c>
      <c r="P19" s="11" t="s">
        <v>26</v>
      </c>
      <c r="Q19" s="11"/>
      <c r="R19" s="11"/>
      <c r="S19" s="11">
        <v>1</v>
      </c>
      <c r="T19" s="11">
        <v>1</v>
      </c>
    </row>
    <row r="20" spans="1:20" ht="14.25" customHeight="1">
      <c r="A20" s="9" t="s">
        <v>1162</v>
      </c>
      <c r="B20" s="10" t="s">
        <v>1378</v>
      </c>
      <c r="C20" s="11" t="s">
        <v>895</v>
      </c>
      <c r="D20" s="68">
        <v>13.5</v>
      </c>
      <c r="E20" s="13" t="s">
        <v>192</v>
      </c>
      <c r="F20" s="14" t="s">
        <v>24</v>
      </c>
      <c r="G20" s="10" t="s">
        <v>1302</v>
      </c>
      <c r="H20" s="14" t="s">
        <v>38</v>
      </c>
      <c r="I20" s="11" t="s">
        <v>80</v>
      </c>
      <c r="J20" s="11" t="s">
        <v>26</v>
      </c>
      <c r="K20" s="11" t="s">
        <v>26</v>
      </c>
      <c r="L20" s="15" t="s">
        <v>26</v>
      </c>
      <c r="M20" s="11" t="s">
        <v>26</v>
      </c>
      <c r="N20" s="11" t="s">
        <v>26</v>
      </c>
      <c r="O20" s="11" t="s">
        <v>26</v>
      </c>
      <c r="P20" s="11" t="s">
        <v>26</v>
      </c>
      <c r="Q20" s="11"/>
      <c r="R20" s="11"/>
      <c r="S20" s="11"/>
      <c r="T20" s="11">
        <v>1</v>
      </c>
    </row>
    <row r="21" spans="1:20" ht="14.25" customHeight="1">
      <c r="A21" s="9" t="s">
        <v>1164</v>
      </c>
      <c r="B21" s="10" t="s">
        <v>1379</v>
      </c>
      <c r="C21" s="11" t="s">
        <v>895</v>
      </c>
      <c r="D21" s="68">
        <v>13.6</v>
      </c>
      <c r="E21" s="13" t="s">
        <v>1343</v>
      </c>
      <c r="F21" s="14" t="s">
        <v>24</v>
      </c>
      <c r="G21" s="10" t="s">
        <v>1380</v>
      </c>
      <c r="H21" s="14" t="s">
        <v>38</v>
      </c>
      <c r="I21" s="11" t="s">
        <v>80</v>
      </c>
      <c r="J21" s="11" t="s">
        <v>26</v>
      </c>
      <c r="K21" s="11" t="s">
        <v>26</v>
      </c>
      <c r="L21" s="15" t="s">
        <v>26</v>
      </c>
      <c r="M21" s="11" t="s">
        <v>26</v>
      </c>
      <c r="N21" s="11" t="s">
        <v>26</v>
      </c>
      <c r="O21" s="11" t="s">
        <v>26</v>
      </c>
      <c r="P21" s="11" t="s">
        <v>26</v>
      </c>
      <c r="Q21" s="11"/>
      <c r="R21" s="11"/>
      <c r="S21" s="11"/>
      <c r="T21" s="11">
        <v>1</v>
      </c>
    </row>
    <row r="22" spans="1:20" ht="14.25" customHeight="1">
      <c r="A22" s="9" t="s">
        <v>1166</v>
      </c>
      <c r="B22" s="10" t="s">
        <v>1381</v>
      </c>
      <c r="C22" s="11" t="s">
        <v>895</v>
      </c>
      <c r="D22" s="68">
        <v>1.6</v>
      </c>
      <c r="E22" s="13" t="s">
        <v>31</v>
      </c>
      <c r="F22" s="14" t="s">
        <v>1223</v>
      </c>
      <c r="G22" s="10" t="s">
        <v>1295</v>
      </c>
      <c r="H22" s="14" t="s">
        <v>26</v>
      </c>
      <c r="I22" s="11" t="s">
        <v>80</v>
      </c>
      <c r="J22" s="11" t="s">
        <v>26</v>
      </c>
      <c r="K22" s="11" t="s">
        <v>26</v>
      </c>
      <c r="L22" s="15" t="s">
        <v>26</v>
      </c>
      <c r="M22" s="11" t="s">
        <v>26</v>
      </c>
      <c r="N22" s="11" t="s">
        <v>26</v>
      </c>
      <c r="O22" s="11" t="s">
        <v>26</v>
      </c>
      <c r="P22" s="11" t="s">
        <v>26</v>
      </c>
      <c r="Q22" s="11"/>
      <c r="R22" s="11"/>
      <c r="S22" s="11"/>
      <c r="T22" s="11"/>
    </row>
    <row r="23" spans="1:20" ht="14.25" customHeight="1">
      <c r="A23" s="9" t="s">
        <v>1168</v>
      </c>
      <c r="B23" s="10" t="s">
        <v>1382</v>
      </c>
      <c r="C23" s="11" t="s">
        <v>895</v>
      </c>
      <c r="D23" s="68">
        <v>4.3</v>
      </c>
      <c r="E23" s="13" t="s">
        <v>192</v>
      </c>
      <c r="F23" s="14" t="s">
        <v>201</v>
      </c>
      <c r="G23" s="10" t="s">
        <v>180</v>
      </c>
      <c r="H23" s="14" t="s">
        <v>26</v>
      </c>
      <c r="I23" s="11" t="s">
        <v>26</v>
      </c>
      <c r="J23" s="11" t="s">
        <v>80</v>
      </c>
      <c r="K23" s="11" t="s">
        <v>26</v>
      </c>
      <c r="L23" s="15" t="s">
        <v>26</v>
      </c>
      <c r="M23" s="11" t="s">
        <v>26</v>
      </c>
      <c r="N23" s="11" t="s">
        <v>26</v>
      </c>
      <c r="O23" s="11" t="s">
        <v>26</v>
      </c>
      <c r="P23" s="11" t="s">
        <v>26</v>
      </c>
      <c r="Q23" s="11"/>
      <c r="R23" s="11">
        <v>1</v>
      </c>
      <c r="S23" s="11">
        <v>1</v>
      </c>
      <c r="T23" s="11">
        <v>1</v>
      </c>
    </row>
    <row r="24" spans="1:20" ht="14.25" customHeight="1">
      <c r="A24" s="9" t="s">
        <v>1170</v>
      </c>
      <c r="B24" s="10" t="s">
        <v>1383</v>
      </c>
      <c r="C24" s="11" t="s">
        <v>895</v>
      </c>
      <c r="D24" s="68">
        <v>1.1</v>
      </c>
      <c r="E24" s="13" t="s">
        <v>31</v>
      </c>
      <c r="F24" s="14" t="s">
        <v>1223</v>
      </c>
      <c r="G24" s="10" t="s">
        <v>1295</v>
      </c>
      <c r="H24" s="14" t="s">
        <v>26</v>
      </c>
      <c r="I24" s="11" t="s">
        <v>80</v>
      </c>
      <c r="J24" s="11" t="s">
        <v>26</v>
      </c>
      <c r="K24" s="11" t="s">
        <v>26</v>
      </c>
      <c r="L24" s="15" t="s">
        <v>80</v>
      </c>
      <c r="M24" s="11" t="s">
        <v>26</v>
      </c>
      <c r="N24" s="11" t="s">
        <v>26</v>
      </c>
      <c r="O24" s="11" t="s">
        <v>26</v>
      </c>
      <c r="P24" s="11" t="s">
        <v>26</v>
      </c>
      <c r="Q24" s="11"/>
      <c r="R24" s="11"/>
      <c r="S24" s="11">
        <v>1</v>
      </c>
      <c r="T24" s="11">
        <v>1</v>
      </c>
    </row>
    <row r="25" spans="1:20" ht="15" customHeight="1">
      <c r="A25" s="9" t="s">
        <v>1172</v>
      </c>
      <c r="B25" s="64" t="s">
        <v>1384</v>
      </c>
      <c r="C25" s="11" t="s">
        <v>895</v>
      </c>
      <c r="D25" s="68">
        <v>13.4</v>
      </c>
      <c r="E25" s="13" t="s">
        <v>192</v>
      </c>
      <c r="F25" s="14" t="s">
        <v>24</v>
      </c>
      <c r="G25" s="10" t="s">
        <v>1302</v>
      </c>
      <c r="H25" s="14" t="s">
        <v>38</v>
      </c>
      <c r="I25" s="11" t="s">
        <v>80</v>
      </c>
      <c r="J25" s="11" t="s">
        <v>26</v>
      </c>
      <c r="K25" s="11" t="s">
        <v>26</v>
      </c>
      <c r="L25" s="15" t="s">
        <v>26</v>
      </c>
      <c r="M25" s="11" t="s">
        <v>26</v>
      </c>
      <c r="N25" s="11" t="s">
        <v>26</v>
      </c>
      <c r="O25" s="11" t="s">
        <v>26</v>
      </c>
      <c r="P25" s="11" t="s">
        <v>26</v>
      </c>
      <c r="Q25" s="11"/>
      <c r="R25" s="11"/>
      <c r="S25" s="11"/>
      <c r="T25" s="11">
        <v>1</v>
      </c>
    </row>
    <row r="26" spans="1:20" ht="14.25" customHeight="1">
      <c r="A26" s="57" t="s">
        <v>1385</v>
      </c>
      <c r="B26" s="10" t="s">
        <v>1386</v>
      </c>
      <c r="C26" s="11" t="s">
        <v>895</v>
      </c>
      <c r="D26" s="68">
        <v>13.5</v>
      </c>
      <c r="E26" s="13" t="s">
        <v>192</v>
      </c>
      <c r="F26" s="14" t="s">
        <v>24</v>
      </c>
      <c r="G26" s="10" t="s">
        <v>1302</v>
      </c>
      <c r="H26" s="14" t="s">
        <v>38</v>
      </c>
      <c r="I26" s="11" t="s">
        <v>26</v>
      </c>
      <c r="J26" s="11" t="s">
        <v>26</v>
      </c>
      <c r="K26" s="11" t="s">
        <v>26</v>
      </c>
      <c r="L26" s="15" t="s">
        <v>26</v>
      </c>
      <c r="M26" s="11" t="s">
        <v>26</v>
      </c>
      <c r="N26" s="11" t="s">
        <v>26</v>
      </c>
      <c r="O26" s="11" t="s">
        <v>26</v>
      </c>
      <c r="P26" s="11" t="s">
        <v>26</v>
      </c>
      <c r="Q26" s="11"/>
      <c r="R26" s="11"/>
      <c r="S26" s="11"/>
      <c r="T26" s="11">
        <v>1</v>
      </c>
    </row>
    <row r="27" spans="1:20" ht="14.25" customHeight="1">
      <c r="A27" s="9" t="s">
        <v>1387</v>
      </c>
      <c r="B27" s="10" t="s">
        <v>1388</v>
      </c>
      <c r="C27" s="11" t="s">
        <v>895</v>
      </c>
      <c r="D27" s="68">
        <v>1.9</v>
      </c>
      <c r="E27" s="13" t="s">
        <v>31</v>
      </c>
      <c r="F27" s="14" t="s">
        <v>1223</v>
      </c>
      <c r="G27" s="10" t="s">
        <v>1295</v>
      </c>
      <c r="H27" s="14" t="s">
        <v>26</v>
      </c>
      <c r="I27" s="11" t="s">
        <v>80</v>
      </c>
      <c r="J27" s="11" t="s">
        <v>26</v>
      </c>
      <c r="K27" s="11" t="s">
        <v>26</v>
      </c>
      <c r="L27" s="15" t="s">
        <v>26</v>
      </c>
      <c r="M27" s="11" t="s">
        <v>26</v>
      </c>
      <c r="N27" s="11" t="s">
        <v>26</v>
      </c>
      <c r="O27" s="11" t="s">
        <v>26</v>
      </c>
      <c r="P27" s="11" t="s">
        <v>80</v>
      </c>
      <c r="Q27" s="11"/>
      <c r="R27" s="11"/>
      <c r="S27" s="11"/>
      <c r="T27" s="11"/>
    </row>
    <row r="28" spans="1:20" ht="14.25" customHeight="1">
      <c r="A28" s="9" t="s">
        <v>1389</v>
      </c>
      <c r="B28" s="10" t="s">
        <v>1390</v>
      </c>
      <c r="C28" s="11" t="s">
        <v>895</v>
      </c>
      <c r="D28" s="68">
        <v>4.4</v>
      </c>
      <c r="E28" s="13" t="s">
        <v>192</v>
      </c>
      <c r="F28" s="14" t="s">
        <v>201</v>
      </c>
      <c r="G28" s="10" t="s">
        <v>1391</v>
      </c>
      <c r="H28" s="14" t="s">
        <v>26</v>
      </c>
      <c r="I28" s="11" t="s">
        <v>26</v>
      </c>
      <c r="J28" s="11" t="s">
        <v>80</v>
      </c>
      <c r="K28" s="11" t="s">
        <v>26</v>
      </c>
      <c r="L28" s="15" t="s">
        <v>26</v>
      </c>
      <c r="M28" s="11" t="s">
        <v>26</v>
      </c>
      <c r="N28" s="11" t="s">
        <v>26</v>
      </c>
      <c r="O28" s="11" t="s">
        <v>26</v>
      </c>
      <c r="P28" s="11" t="s">
        <v>26</v>
      </c>
      <c r="Q28" s="11"/>
      <c r="R28" s="11">
        <v>1</v>
      </c>
      <c r="S28" s="11">
        <v>1</v>
      </c>
      <c r="T28" s="11">
        <v>1</v>
      </c>
    </row>
    <row r="29" spans="1:20" ht="14.25" customHeight="1">
      <c r="A29" s="9" t="s">
        <v>1392</v>
      </c>
      <c r="B29" s="10" t="s">
        <v>1393</v>
      </c>
      <c r="C29" s="11" t="s">
        <v>895</v>
      </c>
      <c r="D29" s="68">
        <v>1.1</v>
      </c>
      <c r="E29" s="13" t="s">
        <v>31</v>
      </c>
      <c r="F29" s="14" t="s">
        <v>1223</v>
      </c>
      <c r="G29" s="10" t="s">
        <v>1295</v>
      </c>
      <c r="H29" s="14" t="s">
        <v>26</v>
      </c>
      <c r="I29" s="11" t="s">
        <v>80</v>
      </c>
      <c r="J29" s="11" t="s">
        <v>26</v>
      </c>
      <c r="K29" s="11" t="s">
        <v>26</v>
      </c>
      <c r="L29" s="15" t="s">
        <v>80</v>
      </c>
      <c r="M29" s="11" t="s">
        <v>26</v>
      </c>
      <c r="N29" s="11" t="s">
        <v>26</v>
      </c>
      <c r="O29" s="11" t="s">
        <v>26</v>
      </c>
      <c r="P29" s="11" t="s">
        <v>26</v>
      </c>
      <c r="Q29" s="11"/>
      <c r="R29" s="11"/>
      <c r="S29" s="11">
        <v>1</v>
      </c>
      <c r="T29" s="11">
        <v>1</v>
      </c>
    </row>
    <row r="30" spans="1:20" ht="14.25" customHeight="1">
      <c r="A30" s="9" t="s">
        <v>1394</v>
      </c>
      <c r="B30" s="10" t="s">
        <v>1395</v>
      </c>
      <c r="C30" s="11" t="s">
        <v>895</v>
      </c>
      <c r="D30" s="68">
        <v>13.6</v>
      </c>
      <c r="E30" s="13" t="s">
        <v>192</v>
      </c>
      <c r="F30" s="14" t="s">
        <v>24</v>
      </c>
      <c r="G30" s="10" t="s">
        <v>1302</v>
      </c>
      <c r="H30" s="14" t="s">
        <v>38</v>
      </c>
      <c r="I30" s="11" t="s">
        <v>80</v>
      </c>
      <c r="J30" s="11" t="s">
        <v>26</v>
      </c>
      <c r="K30" s="11" t="s">
        <v>26</v>
      </c>
      <c r="L30" s="15" t="s">
        <v>26</v>
      </c>
      <c r="M30" s="11" t="s">
        <v>26</v>
      </c>
      <c r="N30" s="11" t="s">
        <v>26</v>
      </c>
      <c r="O30" s="11" t="s">
        <v>26</v>
      </c>
      <c r="P30" s="11" t="s">
        <v>26</v>
      </c>
      <c r="Q30" s="11"/>
      <c r="R30" s="11"/>
      <c r="S30" s="11"/>
      <c r="T30" s="11">
        <v>1</v>
      </c>
    </row>
    <row r="31" spans="1:20" ht="14.25" customHeight="1">
      <c r="A31" s="9" t="s">
        <v>1396</v>
      </c>
      <c r="B31" s="10" t="s">
        <v>1397</v>
      </c>
      <c r="C31" s="11" t="s">
        <v>895</v>
      </c>
      <c r="D31" s="68">
        <v>13.5</v>
      </c>
      <c r="E31" s="13" t="s">
        <v>192</v>
      </c>
      <c r="F31" s="14" t="s">
        <v>24</v>
      </c>
      <c r="G31" s="10" t="s">
        <v>1302</v>
      </c>
      <c r="H31" s="14" t="s">
        <v>38</v>
      </c>
      <c r="I31" s="11" t="s">
        <v>80</v>
      </c>
      <c r="J31" s="11" t="s">
        <v>26</v>
      </c>
      <c r="K31" s="11" t="s">
        <v>26</v>
      </c>
      <c r="L31" s="15" t="s">
        <v>26</v>
      </c>
      <c r="M31" s="11" t="s">
        <v>26</v>
      </c>
      <c r="N31" s="11" t="s">
        <v>26</v>
      </c>
      <c r="O31" s="11" t="s">
        <v>26</v>
      </c>
      <c r="P31" s="11" t="s">
        <v>26</v>
      </c>
      <c r="Q31" s="11"/>
      <c r="R31" s="11"/>
      <c r="S31" s="11"/>
      <c r="T31" s="11">
        <v>1</v>
      </c>
    </row>
    <row r="32" spans="1:20" ht="14.25" customHeight="1">
      <c r="A32" s="9" t="s">
        <v>1398</v>
      </c>
      <c r="B32" s="10" t="s">
        <v>1399</v>
      </c>
      <c r="C32" s="11" t="s">
        <v>895</v>
      </c>
      <c r="D32" s="68">
        <v>2</v>
      </c>
      <c r="E32" s="13" t="s">
        <v>31</v>
      </c>
      <c r="F32" s="14" t="s">
        <v>1223</v>
      </c>
      <c r="G32" s="10" t="s">
        <v>1295</v>
      </c>
      <c r="H32" s="14" t="s">
        <v>26</v>
      </c>
      <c r="I32" s="11" t="s">
        <v>80</v>
      </c>
      <c r="J32" s="11" t="s">
        <v>80</v>
      </c>
      <c r="K32" s="11" t="s">
        <v>26</v>
      </c>
      <c r="L32" s="15" t="s">
        <v>26</v>
      </c>
      <c r="M32" s="11" t="s">
        <v>26</v>
      </c>
      <c r="N32" s="11" t="s">
        <v>26</v>
      </c>
      <c r="O32" s="11" t="s">
        <v>26</v>
      </c>
      <c r="P32" s="11" t="s">
        <v>26</v>
      </c>
      <c r="Q32" s="11"/>
      <c r="R32" s="11"/>
      <c r="S32" s="11"/>
      <c r="T32" s="11"/>
    </row>
    <row r="33" spans="1:20" ht="14.25" customHeight="1">
      <c r="A33" s="9" t="s">
        <v>1400</v>
      </c>
      <c r="B33" s="10" t="s">
        <v>1401</v>
      </c>
      <c r="C33" s="11" t="s">
        <v>895</v>
      </c>
      <c r="D33" s="68">
        <v>4.4</v>
      </c>
      <c r="E33" s="13" t="s">
        <v>192</v>
      </c>
      <c r="F33" s="14" t="s">
        <v>201</v>
      </c>
      <c r="G33" s="10" t="s">
        <v>1402</v>
      </c>
      <c r="H33" s="14" t="s">
        <v>26</v>
      </c>
      <c r="I33" s="11" t="s">
        <v>26</v>
      </c>
      <c r="J33" s="11" t="s">
        <v>80</v>
      </c>
      <c r="K33" s="11" t="s">
        <v>26</v>
      </c>
      <c r="L33" s="15" t="s">
        <v>26</v>
      </c>
      <c r="M33" s="11" t="s">
        <v>26</v>
      </c>
      <c r="N33" s="11" t="s">
        <v>26</v>
      </c>
      <c r="O33" s="11" t="s">
        <v>26</v>
      </c>
      <c r="P33" s="11" t="s">
        <v>26</v>
      </c>
      <c r="Q33" s="11"/>
      <c r="R33" s="11">
        <v>1</v>
      </c>
      <c r="S33" s="11">
        <v>1</v>
      </c>
      <c r="T33" s="11">
        <v>1</v>
      </c>
    </row>
    <row r="34" spans="1:20" ht="14.25" customHeight="1">
      <c r="A34" s="9" t="s">
        <v>1403</v>
      </c>
      <c r="B34" s="10" t="s">
        <v>1404</v>
      </c>
      <c r="C34" s="11" t="s">
        <v>895</v>
      </c>
      <c r="D34" s="68">
        <v>1</v>
      </c>
      <c r="E34" s="13" t="s">
        <v>31</v>
      </c>
      <c r="F34" s="14" t="s">
        <v>1223</v>
      </c>
      <c r="G34" s="10" t="s">
        <v>1295</v>
      </c>
      <c r="H34" s="14" t="s">
        <v>26</v>
      </c>
      <c r="I34" s="11" t="s">
        <v>80</v>
      </c>
      <c r="J34" s="11" t="s">
        <v>26</v>
      </c>
      <c r="K34" s="11" t="s">
        <v>26</v>
      </c>
      <c r="L34" s="15" t="s">
        <v>80</v>
      </c>
      <c r="M34" s="11" t="s">
        <v>26</v>
      </c>
      <c r="N34" s="11" t="s">
        <v>26</v>
      </c>
      <c r="O34" s="11" t="s">
        <v>26</v>
      </c>
      <c r="P34" s="11" t="s">
        <v>26</v>
      </c>
      <c r="Q34" s="11"/>
      <c r="R34" s="11"/>
      <c r="S34" s="11">
        <v>1</v>
      </c>
      <c r="T34" s="11">
        <v>1</v>
      </c>
    </row>
    <row r="35" spans="1:20" ht="14.25" customHeight="1">
      <c r="A35" s="9" t="s">
        <v>1405</v>
      </c>
      <c r="B35" s="10" t="s">
        <v>1406</v>
      </c>
      <c r="C35" s="11" t="s">
        <v>895</v>
      </c>
      <c r="D35" s="68">
        <v>13.4</v>
      </c>
      <c r="E35" s="13" t="s">
        <v>192</v>
      </c>
      <c r="F35" s="14" t="s">
        <v>24</v>
      </c>
      <c r="G35" s="10" t="s">
        <v>180</v>
      </c>
      <c r="H35" s="14" t="s">
        <v>38</v>
      </c>
      <c r="I35" s="11" t="s">
        <v>80</v>
      </c>
      <c r="J35" s="11" t="s">
        <v>26</v>
      </c>
      <c r="K35" s="11" t="s">
        <v>26</v>
      </c>
      <c r="L35" s="15" t="s">
        <v>26</v>
      </c>
      <c r="M35" s="11" t="s">
        <v>26</v>
      </c>
      <c r="N35" s="11" t="s">
        <v>26</v>
      </c>
      <c r="O35" s="11" t="s">
        <v>26</v>
      </c>
      <c r="P35" s="11" t="s">
        <v>26</v>
      </c>
      <c r="Q35" s="11"/>
      <c r="R35" s="11"/>
      <c r="S35" s="11"/>
      <c r="T35" s="11">
        <v>1</v>
      </c>
    </row>
    <row r="36" spans="1:20" ht="14.25" customHeight="1">
      <c r="A36" s="9" t="s">
        <v>1407</v>
      </c>
      <c r="B36" s="10" t="s">
        <v>1408</v>
      </c>
      <c r="C36" s="11" t="s">
        <v>895</v>
      </c>
      <c r="D36" s="68">
        <v>13.7</v>
      </c>
      <c r="E36" s="13" t="s">
        <v>192</v>
      </c>
      <c r="F36" s="14" t="s">
        <v>24</v>
      </c>
      <c r="G36" s="10" t="s">
        <v>180</v>
      </c>
      <c r="H36" s="14" t="s">
        <v>38</v>
      </c>
      <c r="I36" s="11" t="s">
        <v>80</v>
      </c>
      <c r="J36" s="11" t="s">
        <v>26</v>
      </c>
      <c r="K36" s="11" t="s">
        <v>26</v>
      </c>
      <c r="L36" s="15" t="s">
        <v>26</v>
      </c>
      <c r="M36" s="11" t="s">
        <v>26</v>
      </c>
      <c r="N36" s="11" t="s">
        <v>26</v>
      </c>
      <c r="O36" s="11" t="s">
        <v>26</v>
      </c>
      <c r="P36" s="11" t="s">
        <v>26</v>
      </c>
      <c r="Q36" s="11"/>
      <c r="R36" s="11"/>
      <c r="S36" s="11"/>
      <c r="T36" s="11">
        <v>1</v>
      </c>
    </row>
    <row r="37" spans="1:20" ht="14.25" customHeight="1">
      <c r="A37" s="9" t="s">
        <v>1409</v>
      </c>
      <c r="B37" s="10" t="s">
        <v>1410</v>
      </c>
      <c r="C37" s="11" t="s">
        <v>895</v>
      </c>
      <c r="D37" s="68">
        <v>2.1</v>
      </c>
      <c r="E37" s="13" t="s">
        <v>31</v>
      </c>
      <c r="F37" s="14" t="s">
        <v>1223</v>
      </c>
      <c r="G37" s="10" t="s">
        <v>1295</v>
      </c>
      <c r="H37" s="14" t="s">
        <v>26</v>
      </c>
      <c r="I37" s="11" t="s">
        <v>80</v>
      </c>
      <c r="J37" s="11" t="s">
        <v>26</v>
      </c>
      <c r="K37" s="11" t="s">
        <v>26</v>
      </c>
      <c r="L37" s="15" t="s">
        <v>26</v>
      </c>
      <c r="M37" s="11" t="s">
        <v>26</v>
      </c>
      <c r="N37" s="11" t="s">
        <v>26</v>
      </c>
      <c r="O37" s="11" t="s">
        <v>26</v>
      </c>
      <c r="P37" s="11" t="s">
        <v>80</v>
      </c>
      <c r="Q37" s="11"/>
      <c r="R37" s="11"/>
      <c r="S37" s="11"/>
      <c r="T37" s="11"/>
    </row>
    <row r="38" spans="1:20" ht="14.25" customHeight="1">
      <c r="A38" s="9" t="s">
        <v>1411</v>
      </c>
      <c r="B38" s="10" t="s">
        <v>1323</v>
      </c>
      <c r="C38" s="11" t="s">
        <v>895</v>
      </c>
      <c r="D38" s="68">
        <v>4</v>
      </c>
      <c r="E38" s="13" t="s">
        <v>23</v>
      </c>
      <c r="F38" s="14" t="s">
        <v>24</v>
      </c>
      <c r="G38" s="10" t="s">
        <v>1310</v>
      </c>
      <c r="H38" s="14" t="s">
        <v>26</v>
      </c>
      <c r="I38" s="11" t="s">
        <v>26</v>
      </c>
      <c r="J38" s="11" t="s">
        <v>26</v>
      </c>
      <c r="K38" s="11" t="s">
        <v>26</v>
      </c>
      <c r="L38" s="15" t="s">
        <v>26</v>
      </c>
      <c r="M38" s="11" t="s">
        <v>26</v>
      </c>
      <c r="N38" s="11" t="s">
        <v>26</v>
      </c>
      <c r="O38" s="11" t="s">
        <v>26</v>
      </c>
      <c r="P38" s="11" t="s">
        <v>26</v>
      </c>
      <c r="Q38" s="11"/>
      <c r="R38" s="11"/>
      <c r="S38" s="11"/>
      <c r="T38" s="11"/>
    </row>
    <row r="39" spans="1:20" ht="14.25" customHeight="1">
      <c r="A39" s="9" t="s">
        <v>1412</v>
      </c>
      <c r="B39" s="10" t="s">
        <v>92</v>
      </c>
      <c r="C39" s="11" t="s">
        <v>895</v>
      </c>
      <c r="D39" s="68">
        <v>9.1</v>
      </c>
      <c r="E39" s="13" t="s">
        <v>23</v>
      </c>
      <c r="F39" s="14" t="s">
        <v>24</v>
      </c>
      <c r="G39" s="10" t="s">
        <v>1208</v>
      </c>
      <c r="H39" s="42" t="s">
        <v>38</v>
      </c>
      <c r="I39" s="11" t="s">
        <v>26</v>
      </c>
      <c r="J39" s="11" t="s">
        <v>26</v>
      </c>
      <c r="K39" s="11" t="s">
        <v>26</v>
      </c>
      <c r="L39" s="15" t="s">
        <v>26</v>
      </c>
      <c r="M39" s="11" t="s">
        <v>26</v>
      </c>
      <c r="N39" s="11" t="s">
        <v>26</v>
      </c>
      <c r="O39" s="11" t="s">
        <v>26</v>
      </c>
      <c r="P39" s="15" t="s">
        <v>26</v>
      </c>
      <c r="Q39" s="164"/>
      <c r="R39" s="164"/>
      <c r="S39" s="164"/>
      <c r="T39" s="164"/>
    </row>
    <row r="40" spans="1:20" ht="14.25" customHeight="1">
      <c r="A40" s="9" t="s">
        <v>1413</v>
      </c>
      <c r="B40" s="10" t="s">
        <v>112</v>
      </c>
      <c r="C40" s="11" t="s">
        <v>895</v>
      </c>
      <c r="D40" s="68">
        <v>2.4</v>
      </c>
      <c r="E40" s="13" t="s">
        <v>23</v>
      </c>
      <c r="F40" s="14" t="s">
        <v>612</v>
      </c>
      <c r="G40" s="168" t="s">
        <v>1547</v>
      </c>
      <c r="H40" s="42" t="s">
        <v>26</v>
      </c>
      <c r="I40" s="42" t="s">
        <v>80</v>
      </c>
      <c r="J40" s="11" t="s">
        <v>26</v>
      </c>
      <c r="K40" s="11" t="s">
        <v>26</v>
      </c>
      <c r="L40" s="15" t="s">
        <v>80</v>
      </c>
      <c r="M40" s="11" t="s">
        <v>26</v>
      </c>
      <c r="N40" s="11" t="s">
        <v>26</v>
      </c>
      <c r="O40" s="11" t="s">
        <v>26</v>
      </c>
      <c r="P40" s="15" t="s">
        <v>26</v>
      </c>
      <c r="Q40" s="164"/>
      <c r="R40" s="164"/>
      <c r="S40" s="164">
        <v>1</v>
      </c>
      <c r="T40" s="164">
        <v>1</v>
      </c>
    </row>
    <row r="41" spans="1:20" ht="14.25" customHeight="1">
      <c r="A41" s="9" t="s">
        <v>1414</v>
      </c>
      <c r="B41" s="10" t="s">
        <v>1415</v>
      </c>
      <c r="C41" s="11" t="s">
        <v>895</v>
      </c>
      <c r="D41" s="68">
        <v>3.1</v>
      </c>
      <c r="E41" s="13" t="s">
        <v>192</v>
      </c>
      <c r="F41" s="14" t="s">
        <v>24</v>
      </c>
      <c r="G41" s="10" t="s">
        <v>1310</v>
      </c>
      <c r="H41" s="14" t="s">
        <v>26</v>
      </c>
      <c r="I41" s="11" t="s">
        <v>26</v>
      </c>
      <c r="J41" s="11" t="s">
        <v>26</v>
      </c>
      <c r="K41" s="11" t="s">
        <v>26</v>
      </c>
      <c r="L41" s="15" t="s">
        <v>26</v>
      </c>
      <c r="M41" s="11" t="s">
        <v>26</v>
      </c>
      <c r="N41" s="11" t="s">
        <v>26</v>
      </c>
      <c r="O41" s="11" t="s">
        <v>26</v>
      </c>
      <c r="P41" s="11" t="s">
        <v>26</v>
      </c>
      <c r="Q41" s="11"/>
      <c r="R41" s="11"/>
      <c r="S41" s="11"/>
      <c r="T41" s="11"/>
    </row>
    <row r="42" spans="1:20" ht="14.25" customHeight="1">
      <c r="A42" s="9" t="s">
        <v>1416</v>
      </c>
      <c r="B42" s="10" t="s">
        <v>1417</v>
      </c>
      <c r="C42" s="11" t="s">
        <v>895</v>
      </c>
      <c r="D42" s="68">
        <v>10.8</v>
      </c>
      <c r="E42" s="13" t="s">
        <v>108</v>
      </c>
      <c r="F42" s="14" t="s">
        <v>201</v>
      </c>
      <c r="G42" s="10" t="s">
        <v>1302</v>
      </c>
      <c r="H42" s="14" t="s">
        <v>38</v>
      </c>
      <c r="I42" s="11" t="s">
        <v>80</v>
      </c>
      <c r="J42" s="11" t="s">
        <v>80</v>
      </c>
      <c r="K42" s="11" t="s">
        <v>26</v>
      </c>
      <c r="L42" s="15" t="s">
        <v>26</v>
      </c>
      <c r="M42" s="11" t="s">
        <v>26</v>
      </c>
      <c r="N42" s="11" t="s">
        <v>26</v>
      </c>
      <c r="O42" s="11" t="s">
        <v>26</v>
      </c>
      <c r="P42" s="11" t="s">
        <v>26</v>
      </c>
      <c r="Q42" s="11"/>
      <c r="R42" s="11">
        <v>1</v>
      </c>
      <c r="S42" s="11">
        <v>1</v>
      </c>
      <c r="T42" s="11">
        <v>1</v>
      </c>
    </row>
    <row r="43" spans="1:20" ht="14.25" customHeight="1">
      <c r="A43" s="9" t="s">
        <v>1418</v>
      </c>
      <c r="B43" s="10" t="s">
        <v>1419</v>
      </c>
      <c r="C43" s="11" t="s">
        <v>895</v>
      </c>
      <c r="D43" s="68">
        <v>2.6</v>
      </c>
      <c r="E43" s="13" t="s">
        <v>192</v>
      </c>
      <c r="F43" s="14" t="s">
        <v>24</v>
      </c>
      <c r="G43" s="10" t="s">
        <v>1310</v>
      </c>
      <c r="H43" s="14" t="s">
        <v>26</v>
      </c>
      <c r="I43" s="11" t="s">
        <v>26</v>
      </c>
      <c r="J43" s="11" t="s">
        <v>26</v>
      </c>
      <c r="K43" s="11" t="s">
        <v>26</v>
      </c>
      <c r="L43" s="15" t="s">
        <v>26</v>
      </c>
      <c r="M43" s="11" t="s">
        <v>26</v>
      </c>
      <c r="N43" s="11" t="s">
        <v>26</v>
      </c>
      <c r="O43" s="11" t="s">
        <v>26</v>
      </c>
      <c r="P43" s="11" t="s">
        <v>26</v>
      </c>
      <c r="Q43" s="11"/>
      <c r="R43" s="11"/>
      <c r="S43" s="11"/>
      <c r="T43" s="11"/>
    </row>
    <row r="44" spans="1:20" ht="14.25" customHeight="1">
      <c r="A44" s="9" t="s">
        <v>1420</v>
      </c>
      <c r="B44" s="10" t="s">
        <v>1421</v>
      </c>
      <c r="C44" s="11" t="s">
        <v>895</v>
      </c>
      <c r="D44" s="68">
        <v>11.3</v>
      </c>
      <c r="E44" s="13" t="s">
        <v>204</v>
      </c>
      <c r="F44" s="14" t="s">
        <v>24</v>
      </c>
      <c r="G44" s="10" t="s">
        <v>26</v>
      </c>
      <c r="H44" s="14" t="s">
        <v>38</v>
      </c>
      <c r="I44" s="11" t="s">
        <v>80</v>
      </c>
      <c r="J44" s="11" t="s">
        <v>26</v>
      </c>
      <c r="K44" s="11" t="s">
        <v>26</v>
      </c>
      <c r="L44" s="15" t="s">
        <v>26</v>
      </c>
      <c r="M44" s="11" t="s">
        <v>26</v>
      </c>
      <c r="N44" s="11" t="s">
        <v>26</v>
      </c>
      <c r="O44" s="11" t="s">
        <v>26</v>
      </c>
      <c r="P44" s="11" t="s">
        <v>26</v>
      </c>
      <c r="Q44" s="11"/>
      <c r="R44" s="11"/>
      <c r="S44" s="11"/>
      <c r="T44" s="11">
        <v>1</v>
      </c>
    </row>
    <row r="45" spans="1:20" ht="14.25" customHeight="1">
      <c r="A45" s="9" t="s">
        <v>1422</v>
      </c>
      <c r="B45" s="10" t="s">
        <v>1423</v>
      </c>
      <c r="C45" s="11" t="s">
        <v>895</v>
      </c>
      <c r="D45" s="68">
        <v>2.9</v>
      </c>
      <c r="E45" s="13" t="s">
        <v>31</v>
      </c>
      <c r="F45" s="14" t="s">
        <v>1223</v>
      </c>
      <c r="G45" s="10" t="s">
        <v>1295</v>
      </c>
      <c r="H45" s="14" t="s">
        <v>26</v>
      </c>
      <c r="I45" s="11" t="s">
        <v>80</v>
      </c>
      <c r="J45" s="11" t="s">
        <v>80</v>
      </c>
      <c r="K45" s="11" t="s">
        <v>26</v>
      </c>
      <c r="L45" s="15" t="s">
        <v>80</v>
      </c>
      <c r="M45" s="11" t="s">
        <v>26</v>
      </c>
      <c r="N45" s="11" t="s">
        <v>26</v>
      </c>
      <c r="O45" s="11" t="s">
        <v>104</v>
      </c>
      <c r="P45" s="11" t="s">
        <v>26</v>
      </c>
      <c r="Q45" s="11"/>
      <c r="R45" s="11">
        <v>1</v>
      </c>
      <c r="S45" s="11">
        <v>1</v>
      </c>
      <c r="T45" s="11">
        <v>1</v>
      </c>
    </row>
    <row r="46" spans="1:20" ht="14.25" customHeight="1">
      <c r="A46" s="9" t="s">
        <v>1424</v>
      </c>
      <c r="B46" s="10" t="s">
        <v>1425</v>
      </c>
      <c r="C46" s="11" t="s">
        <v>895</v>
      </c>
      <c r="D46" s="68">
        <v>2.8</v>
      </c>
      <c r="E46" s="13" t="s">
        <v>192</v>
      </c>
      <c r="F46" s="14" t="s">
        <v>24</v>
      </c>
      <c r="G46" s="10" t="s">
        <v>1310</v>
      </c>
      <c r="H46" s="14" t="s">
        <v>26</v>
      </c>
      <c r="I46" s="11" t="s">
        <v>26</v>
      </c>
      <c r="J46" s="11" t="s">
        <v>26</v>
      </c>
      <c r="K46" s="11" t="s">
        <v>26</v>
      </c>
      <c r="L46" s="15" t="s">
        <v>26</v>
      </c>
      <c r="M46" s="11" t="s">
        <v>26</v>
      </c>
      <c r="N46" s="11" t="s">
        <v>26</v>
      </c>
      <c r="O46" s="11" t="s">
        <v>26</v>
      </c>
      <c r="P46" s="11" t="s">
        <v>26</v>
      </c>
      <c r="Q46" s="11"/>
      <c r="R46" s="11"/>
      <c r="S46" s="11"/>
      <c r="T46" s="11"/>
    </row>
    <row r="47" spans="1:20" ht="14.25" customHeight="1">
      <c r="A47" s="9" t="s">
        <v>1426</v>
      </c>
      <c r="B47" s="10" t="s">
        <v>1427</v>
      </c>
      <c r="C47" s="11" t="s">
        <v>895</v>
      </c>
      <c r="D47" s="68">
        <v>3.3</v>
      </c>
      <c r="E47" s="13" t="s">
        <v>31</v>
      </c>
      <c r="F47" s="14" t="s">
        <v>1223</v>
      </c>
      <c r="G47" s="10" t="s">
        <v>1295</v>
      </c>
      <c r="H47" s="14" t="s">
        <v>26</v>
      </c>
      <c r="I47" s="11" t="s">
        <v>80</v>
      </c>
      <c r="J47" s="11" t="s">
        <v>26</v>
      </c>
      <c r="K47" s="11" t="s">
        <v>26</v>
      </c>
      <c r="L47" s="15" t="s">
        <v>80</v>
      </c>
      <c r="M47" s="11" t="s">
        <v>26</v>
      </c>
      <c r="N47" s="11" t="s">
        <v>26</v>
      </c>
      <c r="O47" s="11" t="s">
        <v>26</v>
      </c>
      <c r="P47" s="11" t="s">
        <v>26</v>
      </c>
      <c r="Q47" s="11"/>
      <c r="R47" s="11"/>
      <c r="S47" s="11">
        <v>1</v>
      </c>
      <c r="T47" s="11">
        <v>1</v>
      </c>
    </row>
    <row r="48" spans="1:20" ht="14.25" customHeight="1">
      <c r="A48" s="9" t="s">
        <v>1428</v>
      </c>
      <c r="B48" s="10" t="s">
        <v>1429</v>
      </c>
      <c r="C48" s="11" t="s">
        <v>895</v>
      </c>
      <c r="D48" s="68">
        <v>11.5</v>
      </c>
      <c r="E48" s="13" t="s">
        <v>192</v>
      </c>
      <c r="F48" s="14" t="s">
        <v>24</v>
      </c>
      <c r="G48" s="10" t="s">
        <v>1302</v>
      </c>
      <c r="H48" s="14" t="s">
        <v>38</v>
      </c>
      <c r="I48" s="11" t="s">
        <v>80</v>
      </c>
      <c r="J48" s="11" t="s">
        <v>80</v>
      </c>
      <c r="K48" s="11" t="s">
        <v>26</v>
      </c>
      <c r="L48" s="15" t="s">
        <v>26</v>
      </c>
      <c r="M48" s="11" t="s">
        <v>26</v>
      </c>
      <c r="N48" s="11" t="s">
        <v>26</v>
      </c>
      <c r="O48" s="11" t="s">
        <v>26</v>
      </c>
      <c r="P48" s="11" t="s">
        <v>26</v>
      </c>
      <c r="Q48" s="11"/>
      <c r="R48" s="11"/>
      <c r="S48" s="11"/>
      <c r="T48" s="11">
        <v>1</v>
      </c>
    </row>
    <row r="49" spans="1:20" ht="15" customHeight="1">
      <c r="A49" s="9" t="s">
        <v>1430</v>
      </c>
      <c r="B49" s="64" t="s">
        <v>1431</v>
      </c>
      <c r="C49" s="11" t="s">
        <v>895</v>
      </c>
      <c r="D49" s="68">
        <v>13.3</v>
      </c>
      <c r="E49" s="13" t="s">
        <v>192</v>
      </c>
      <c r="F49" s="14" t="s">
        <v>24</v>
      </c>
      <c r="G49" s="10" t="s">
        <v>1432</v>
      </c>
      <c r="H49" s="14" t="s">
        <v>38</v>
      </c>
      <c r="I49" s="11" t="s">
        <v>26</v>
      </c>
      <c r="J49" s="11" t="s">
        <v>26</v>
      </c>
      <c r="K49" s="11" t="s">
        <v>26</v>
      </c>
      <c r="L49" s="15" t="s">
        <v>26</v>
      </c>
      <c r="M49" s="11" t="s">
        <v>26</v>
      </c>
      <c r="N49" s="11" t="s">
        <v>26</v>
      </c>
      <c r="O49" s="11" t="s">
        <v>26</v>
      </c>
      <c r="P49" s="11" t="s">
        <v>26</v>
      </c>
      <c r="Q49" s="11"/>
      <c r="R49" s="11"/>
      <c r="S49" s="11"/>
      <c r="T49" s="11">
        <v>1</v>
      </c>
    </row>
    <row r="50" spans="1:20" ht="14.25" customHeight="1">
      <c r="A50" s="57" t="s">
        <v>1433</v>
      </c>
      <c r="B50" s="10" t="s">
        <v>1434</v>
      </c>
      <c r="C50" s="11" t="s">
        <v>895</v>
      </c>
      <c r="D50" s="68">
        <v>4.8</v>
      </c>
      <c r="E50" s="13" t="s">
        <v>192</v>
      </c>
      <c r="F50" s="14" t="s">
        <v>201</v>
      </c>
      <c r="G50" s="10" t="s">
        <v>1310</v>
      </c>
      <c r="H50" s="14" t="s">
        <v>26</v>
      </c>
      <c r="I50" s="11" t="s">
        <v>26</v>
      </c>
      <c r="J50" s="11" t="s">
        <v>80</v>
      </c>
      <c r="K50" s="11" t="s">
        <v>26</v>
      </c>
      <c r="L50" s="15" t="s">
        <v>26</v>
      </c>
      <c r="M50" s="11" t="s">
        <v>26</v>
      </c>
      <c r="N50" s="11" t="s">
        <v>26</v>
      </c>
      <c r="O50" s="11" t="s">
        <v>26</v>
      </c>
      <c r="P50" s="11" t="s">
        <v>26</v>
      </c>
      <c r="Q50" s="11"/>
      <c r="R50" s="11"/>
      <c r="S50" s="11"/>
      <c r="T50" s="11">
        <v>1</v>
      </c>
    </row>
    <row r="51" spans="1:20" ht="14.25" customHeight="1">
      <c r="A51" s="9" t="s">
        <v>1435</v>
      </c>
      <c r="B51" s="10" t="s">
        <v>1436</v>
      </c>
      <c r="C51" s="11" t="s">
        <v>895</v>
      </c>
      <c r="D51" s="68">
        <v>1.5</v>
      </c>
      <c r="E51" s="13" t="s">
        <v>31</v>
      </c>
      <c r="F51" s="14" t="s">
        <v>1223</v>
      </c>
      <c r="G51" s="10" t="s">
        <v>1295</v>
      </c>
      <c r="H51" s="14" t="s">
        <v>26</v>
      </c>
      <c r="I51" s="11" t="s">
        <v>80</v>
      </c>
      <c r="J51" s="11" t="s">
        <v>80</v>
      </c>
      <c r="K51" s="11" t="s">
        <v>26</v>
      </c>
      <c r="L51" s="15" t="s">
        <v>26</v>
      </c>
      <c r="M51" s="11" t="s">
        <v>26</v>
      </c>
      <c r="N51" s="11" t="s">
        <v>26</v>
      </c>
      <c r="O51" s="11" t="s">
        <v>26</v>
      </c>
      <c r="P51" s="11" t="s">
        <v>26</v>
      </c>
      <c r="Q51" s="11"/>
      <c r="R51" s="11">
        <v>1</v>
      </c>
      <c r="S51" s="11">
        <v>1</v>
      </c>
      <c r="T51" s="11">
        <v>1</v>
      </c>
    </row>
    <row r="52" spans="1:20" ht="14.25" customHeight="1">
      <c r="A52" s="9" t="s">
        <v>1437</v>
      </c>
      <c r="B52" s="10" t="s">
        <v>1438</v>
      </c>
      <c r="C52" s="11" t="s">
        <v>895</v>
      </c>
      <c r="D52" s="68">
        <v>13.4</v>
      </c>
      <c r="E52" s="13" t="s">
        <v>1343</v>
      </c>
      <c r="F52" s="14" t="s">
        <v>24</v>
      </c>
      <c r="G52" s="10" t="s">
        <v>1302</v>
      </c>
      <c r="H52" s="14" t="s">
        <v>38</v>
      </c>
      <c r="I52" s="11" t="s">
        <v>80</v>
      </c>
      <c r="J52" s="11" t="s">
        <v>26</v>
      </c>
      <c r="K52" s="11" t="s">
        <v>26</v>
      </c>
      <c r="L52" s="15" t="s">
        <v>26</v>
      </c>
      <c r="M52" s="11" t="s">
        <v>26</v>
      </c>
      <c r="N52" s="11" t="s">
        <v>26</v>
      </c>
      <c r="O52" s="11" t="s">
        <v>26</v>
      </c>
      <c r="P52" s="11" t="s">
        <v>26</v>
      </c>
      <c r="Q52" s="11"/>
      <c r="R52" s="11">
        <v>1</v>
      </c>
      <c r="S52" s="11">
        <v>1</v>
      </c>
      <c r="T52" s="11">
        <v>1</v>
      </c>
    </row>
    <row r="53" spans="1:20" ht="14.25" customHeight="1">
      <c r="A53" s="9" t="s">
        <v>1439</v>
      </c>
      <c r="B53" s="10" t="s">
        <v>1440</v>
      </c>
      <c r="C53" s="11" t="s">
        <v>895</v>
      </c>
      <c r="D53" s="68">
        <v>13.9</v>
      </c>
      <c r="E53" s="13" t="s">
        <v>1343</v>
      </c>
      <c r="F53" s="14" t="s">
        <v>24</v>
      </c>
      <c r="G53" s="10" t="s">
        <v>1302</v>
      </c>
      <c r="H53" s="14" t="s">
        <v>38</v>
      </c>
      <c r="I53" s="11" t="s">
        <v>80</v>
      </c>
      <c r="J53" s="11" t="s">
        <v>26</v>
      </c>
      <c r="K53" s="11" t="s">
        <v>26</v>
      </c>
      <c r="L53" s="15" t="s">
        <v>26</v>
      </c>
      <c r="M53" s="11" t="s">
        <v>26</v>
      </c>
      <c r="N53" s="11" t="s">
        <v>26</v>
      </c>
      <c r="O53" s="11" t="s">
        <v>26</v>
      </c>
      <c r="P53" s="11" t="s">
        <v>26</v>
      </c>
      <c r="Q53" s="11"/>
      <c r="R53" s="11"/>
      <c r="S53" s="11">
        <v>1</v>
      </c>
      <c r="T53" s="11">
        <v>1</v>
      </c>
    </row>
    <row r="54" spans="1:20" ht="14.25" customHeight="1">
      <c r="A54" s="9" t="s">
        <v>1441</v>
      </c>
      <c r="B54" s="10" t="s">
        <v>1442</v>
      </c>
      <c r="C54" s="11" t="s">
        <v>895</v>
      </c>
      <c r="D54" s="68">
        <v>1.2</v>
      </c>
      <c r="E54" s="13" t="s">
        <v>31</v>
      </c>
      <c r="F54" s="14" t="s">
        <v>1223</v>
      </c>
      <c r="G54" s="10" t="s">
        <v>1295</v>
      </c>
      <c r="H54" s="14" t="s">
        <v>26</v>
      </c>
      <c r="I54" s="11" t="s">
        <v>80</v>
      </c>
      <c r="J54" s="11" t="s">
        <v>26</v>
      </c>
      <c r="K54" s="11" t="s">
        <v>26</v>
      </c>
      <c r="L54" s="15" t="s">
        <v>80</v>
      </c>
      <c r="M54" s="11" t="s">
        <v>26</v>
      </c>
      <c r="N54" s="11" t="s">
        <v>26</v>
      </c>
      <c r="O54" s="11" t="s">
        <v>26</v>
      </c>
      <c r="P54" s="11" t="s">
        <v>26</v>
      </c>
      <c r="Q54" s="11"/>
      <c r="R54" s="11"/>
      <c r="S54" s="11"/>
      <c r="T54" s="11"/>
    </row>
    <row r="55" spans="1:20" ht="14.25" customHeight="1">
      <c r="A55" s="9" t="s">
        <v>1443</v>
      </c>
      <c r="B55" s="10" t="s">
        <v>1444</v>
      </c>
      <c r="C55" s="11" t="s">
        <v>895</v>
      </c>
      <c r="D55" s="68">
        <v>4.7</v>
      </c>
      <c r="E55" s="13" t="s">
        <v>192</v>
      </c>
      <c r="F55" s="14" t="s">
        <v>201</v>
      </c>
      <c r="G55" s="10" t="s">
        <v>1310</v>
      </c>
      <c r="H55" s="14" t="s">
        <v>26</v>
      </c>
      <c r="I55" s="11" t="s">
        <v>26</v>
      </c>
      <c r="J55" s="11" t="s">
        <v>80</v>
      </c>
      <c r="K55" s="11" t="s">
        <v>26</v>
      </c>
      <c r="L55" s="15" t="s">
        <v>26</v>
      </c>
      <c r="M55" s="11" t="s">
        <v>26</v>
      </c>
      <c r="N55" s="11" t="s">
        <v>26</v>
      </c>
      <c r="O55" s="11" t="s">
        <v>26</v>
      </c>
      <c r="P55" s="11" t="s">
        <v>26</v>
      </c>
      <c r="Q55" s="11"/>
      <c r="R55" s="11"/>
      <c r="S55" s="11"/>
      <c r="T55" s="11"/>
    </row>
    <row r="56" spans="1:20" ht="14.25" customHeight="1">
      <c r="A56" s="57" t="s">
        <v>1445</v>
      </c>
      <c r="B56" s="10" t="s">
        <v>1446</v>
      </c>
      <c r="C56" s="11" t="s">
        <v>895</v>
      </c>
      <c r="D56" s="68">
        <v>1.8</v>
      </c>
      <c r="E56" s="13" t="s">
        <v>31</v>
      </c>
      <c r="F56" s="14" t="s">
        <v>1223</v>
      </c>
      <c r="G56" s="10" t="s">
        <v>1295</v>
      </c>
      <c r="H56" s="14" t="s">
        <v>26</v>
      </c>
      <c r="I56" s="11" t="s">
        <v>26</v>
      </c>
      <c r="J56" s="11" t="s">
        <v>26</v>
      </c>
      <c r="K56" s="11" t="s">
        <v>26</v>
      </c>
      <c r="L56" s="15" t="s">
        <v>26</v>
      </c>
      <c r="M56" s="11" t="s">
        <v>26</v>
      </c>
      <c r="N56" s="11" t="s">
        <v>26</v>
      </c>
      <c r="O56" s="11" t="s">
        <v>26</v>
      </c>
      <c r="P56" s="11" t="s">
        <v>26</v>
      </c>
      <c r="Q56" s="11"/>
      <c r="R56" s="11"/>
      <c r="S56" s="11"/>
      <c r="T56" s="11"/>
    </row>
    <row r="57" spans="1:20" ht="15" customHeight="1">
      <c r="A57" s="9" t="s">
        <v>1447</v>
      </c>
      <c r="B57" s="64" t="s">
        <v>1448</v>
      </c>
      <c r="C57" s="11" t="s">
        <v>895</v>
      </c>
      <c r="D57" s="68">
        <v>13.2</v>
      </c>
      <c r="E57" s="13" t="s">
        <v>192</v>
      </c>
      <c r="F57" s="14" t="s">
        <v>24</v>
      </c>
      <c r="G57" s="10" t="s">
        <v>1310</v>
      </c>
      <c r="H57" s="14" t="s">
        <v>38</v>
      </c>
      <c r="I57" s="11" t="s">
        <v>324</v>
      </c>
      <c r="J57" s="11" t="s">
        <v>26</v>
      </c>
      <c r="K57" s="11" t="s">
        <v>26</v>
      </c>
      <c r="L57" s="15" t="s">
        <v>26</v>
      </c>
      <c r="M57" s="11" t="s">
        <v>26</v>
      </c>
      <c r="N57" s="11" t="s">
        <v>26</v>
      </c>
      <c r="O57" s="11" t="s">
        <v>26</v>
      </c>
      <c r="P57" s="11" t="s">
        <v>26</v>
      </c>
      <c r="Q57" s="11"/>
      <c r="R57" s="11"/>
      <c r="S57" s="11">
        <v>1</v>
      </c>
      <c r="T57" s="11">
        <v>1</v>
      </c>
    </row>
    <row r="58" spans="1:20" ht="15" customHeight="1">
      <c r="A58" s="9" t="s">
        <v>1449</v>
      </c>
      <c r="B58" s="64" t="s">
        <v>1450</v>
      </c>
      <c r="C58" s="11" t="s">
        <v>895</v>
      </c>
      <c r="D58" s="68">
        <v>13.9</v>
      </c>
      <c r="E58" s="13" t="s">
        <v>192</v>
      </c>
      <c r="F58" s="14" t="s">
        <v>24</v>
      </c>
      <c r="G58" s="10" t="s">
        <v>1310</v>
      </c>
      <c r="H58" s="14" t="s">
        <v>38</v>
      </c>
      <c r="I58" s="11" t="s">
        <v>80</v>
      </c>
      <c r="J58" s="11" t="s">
        <v>26</v>
      </c>
      <c r="K58" s="11" t="s">
        <v>26</v>
      </c>
      <c r="L58" s="15" t="s">
        <v>26</v>
      </c>
      <c r="M58" s="11" t="s">
        <v>26</v>
      </c>
      <c r="N58" s="11" t="s">
        <v>26</v>
      </c>
      <c r="O58" s="11" t="s">
        <v>26</v>
      </c>
      <c r="P58" s="11" t="s">
        <v>26</v>
      </c>
      <c r="Q58" s="11"/>
      <c r="R58" s="11">
        <v>1</v>
      </c>
      <c r="S58" s="11">
        <v>1</v>
      </c>
      <c r="T58" s="11"/>
    </row>
    <row r="59" spans="1:20" ht="14.25" customHeight="1">
      <c r="A59" s="9" t="s">
        <v>1451</v>
      </c>
      <c r="B59" s="10" t="s">
        <v>1452</v>
      </c>
      <c r="C59" s="11" t="s">
        <v>895</v>
      </c>
      <c r="D59" s="68">
        <v>0.9</v>
      </c>
      <c r="E59" s="13" t="s">
        <v>31</v>
      </c>
      <c r="F59" s="11" t="s">
        <v>1223</v>
      </c>
      <c r="G59" s="10" t="s">
        <v>1295</v>
      </c>
      <c r="H59" s="14" t="s">
        <v>26</v>
      </c>
      <c r="I59" s="11" t="s">
        <v>80</v>
      </c>
      <c r="J59" s="11" t="s">
        <v>26</v>
      </c>
      <c r="K59" s="11" t="s">
        <v>26</v>
      </c>
      <c r="L59" s="15" t="s">
        <v>80</v>
      </c>
      <c r="M59" s="11" t="s">
        <v>26</v>
      </c>
      <c r="N59" s="11" t="s">
        <v>26</v>
      </c>
      <c r="O59" s="11" t="s">
        <v>26</v>
      </c>
      <c r="P59" s="11" t="s">
        <v>26</v>
      </c>
      <c r="Q59" s="11"/>
      <c r="R59" s="11">
        <v>1</v>
      </c>
      <c r="S59" s="11">
        <v>1</v>
      </c>
      <c r="T59" s="11">
        <v>1</v>
      </c>
    </row>
    <row r="60" spans="1:20" ht="14.25" customHeight="1">
      <c r="A60" s="9" t="s">
        <v>1453</v>
      </c>
      <c r="B60" s="10" t="s">
        <v>1454</v>
      </c>
      <c r="C60" s="11" t="s">
        <v>895</v>
      </c>
      <c r="D60" s="68">
        <v>34.7</v>
      </c>
      <c r="E60" s="13" t="s">
        <v>1343</v>
      </c>
      <c r="F60" s="11" t="s">
        <v>24</v>
      </c>
      <c r="G60" s="10" t="s">
        <v>66</v>
      </c>
      <c r="H60" s="14" t="s">
        <v>38</v>
      </c>
      <c r="I60" s="11" t="s">
        <v>80</v>
      </c>
      <c r="J60" s="11" t="s">
        <v>26</v>
      </c>
      <c r="K60" s="11" t="s">
        <v>26</v>
      </c>
      <c r="L60" s="15" t="s">
        <v>26</v>
      </c>
      <c r="M60" s="11" t="s">
        <v>26</v>
      </c>
      <c r="N60" s="11" t="s">
        <v>26</v>
      </c>
      <c r="O60" s="11" t="s">
        <v>26</v>
      </c>
      <c r="P60" s="11" t="s">
        <v>26</v>
      </c>
      <c r="Q60" s="11"/>
      <c r="R60" s="11"/>
      <c r="S60" s="11"/>
      <c r="T60" s="11">
        <v>1</v>
      </c>
    </row>
    <row r="61" spans="1:20" ht="14.25" customHeight="1">
      <c r="A61" s="9" t="s">
        <v>1455</v>
      </c>
      <c r="B61" s="10" t="s">
        <v>1456</v>
      </c>
      <c r="C61" s="11" t="s">
        <v>895</v>
      </c>
      <c r="D61" s="68">
        <v>21.1</v>
      </c>
      <c r="E61" s="13" t="s">
        <v>1343</v>
      </c>
      <c r="F61" s="11" t="s">
        <v>24</v>
      </c>
      <c r="G61" s="10" t="s">
        <v>1457</v>
      </c>
      <c r="H61" s="14" t="s">
        <v>38</v>
      </c>
      <c r="I61" s="11" t="s">
        <v>26</v>
      </c>
      <c r="J61" s="11" t="s">
        <v>26</v>
      </c>
      <c r="K61" s="11" t="s">
        <v>26</v>
      </c>
      <c r="L61" s="15" t="s">
        <v>26</v>
      </c>
      <c r="M61" s="11" t="s">
        <v>26</v>
      </c>
      <c r="N61" s="11" t="s">
        <v>26</v>
      </c>
      <c r="O61" s="11" t="s">
        <v>26</v>
      </c>
      <c r="P61" s="11" t="s">
        <v>26</v>
      </c>
      <c r="Q61" s="11"/>
      <c r="R61" s="11"/>
      <c r="S61" s="11"/>
      <c r="T61" s="11"/>
    </row>
    <row r="62" spans="1:20" ht="14.25" customHeight="1">
      <c r="A62" s="9" t="s">
        <v>1458</v>
      </c>
      <c r="B62" s="10" t="s">
        <v>1459</v>
      </c>
      <c r="C62" s="11" t="s">
        <v>895</v>
      </c>
      <c r="D62" s="68">
        <v>9.2</v>
      </c>
      <c r="E62" s="13" t="s">
        <v>31</v>
      </c>
      <c r="F62" s="11" t="s">
        <v>91</v>
      </c>
      <c r="G62" s="10" t="s">
        <v>884</v>
      </c>
      <c r="H62" s="14" t="s">
        <v>38</v>
      </c>
      <c r="I62" s="11" t="s">
        <v>26</v>
      </c>
      <c r="J62" s="11" t="s">
        <v>80</v>
      </c>
      <c r="K62" s="11" t="s">
        <v>26</v>
      </c>
      <c r="L62" s="15" t="s">
        <v>26</v>
      </c>
      <c r="M62" s="11" t="s">
        <v>26</v>
      </c>
      <c r="N62" s="11" t="s">
        <v>26</v>
      </c>
      <c r="O62" s="11" t="s">
        <v>26</v>
      </c>
      <c r="P62" s="11" t="s">
        <v>26</v>
      </c>
      <c r="Q62" s="11"/>
      <c r="R62" s="11">
        <v>1</v>
      </c>
      <c r="S62" s="11">
        <v>1</v>
      </c>
      <c r="T62" s="11">
        <v>1</v>
      </c>
    </row>
    <row r="63" spans="1:20" ht="14.25" customHeight="1">
      <c r="A63" s="9" t="s">
        <v>1460</v>
      </c>
      <c r="B63" s="10" t="s">
        <v>1461</v>
      </c>
      <c r="C63" s="11" t="s">
        <v>895</v>
      </c>
      <c r="D63" s="68">
        <v>1.6</v>
      </c>
      <c r="E63" s="13" t="s">
        <v>31</v>
      </c>
      <c r="F63" s="11" t="s">
        <v>1223</v>
      </c>
      <c r="G63" s="10" t="s">
        <v>1295</v>
      </c>
      <c r="H63" s="14" t="s">
        <v>26</v>
      </c>
      <c r="I63" s="11" t="s">
        <v>80</v>
      </c>
      <c r="J63" s="11" t="s">
        <v>80</v>
      </c>
      <c r="K63" s="11" t="s">
        <v>26</v>
      </c>
      <c r="L63" s="15" t="s">
        <v>80</v>
      </c>
      <c r="M63" s="11" t="s">
        <v>26</v>
      </c>
      <c r="N63" s="11" t="s">
        <v>26</v>
      </c>
      <c r="O63" s="11" t="s">
        <v>26</v>
      </c>
      <c r="P63" s="11" t="s">
        <v>26</v>
      </c>
      <c r="Q63" s="11"/>
      <c r="R63" s="11">
        <v>1</v>
      </c>
      <c r="S63" s="11">
        <v>1</v>
      </c>
      <c r="T63" s="11">
        <v>1</v>
      </c>
    </row>
    <row r="64" spans="1:20" ht="14.25" customHeight="1">
      <c r="A64" s="9" t="s">
        <v>1462</v>
      </c>
      <c r="B64" s="10" t="s">
        <v>208</v>
      </c>
      <c r="C64" s="11" t="s">
        <v>895</v>
      </c>
      <c r="D64" s="68">
        <v>13.4</v>
      </c>
      <c r="E64" s="13" t="s">
        <v>1343</v>
      </c>
      <c r="F64" s="11" t="s">
        <v>24</v>
      </c>
      <c r="G64" s="10" t="s">
        <v>422</v>
      </c>
      <c r="H64" s="14" t="s">
        <v>38</v>
      </c>
      <c r="I64" s="11" t="s">
        <v>26</v>
      </c>
      <c r="J64" s="11" t="s">
        <v>26</v>
      </c>
      <c r="K64" s="11" t="s">
        <v>26</v>
      </c>
      <c r="L64" s="15" t="s">
        <v>26</v>
      </c>
      <c r="M64" s="11" t="s">
        <v>26</v>
      </c>
      <c r="N64" s="11" t="s">
        <v>26</v>
      </c>
      <c r="O64" s="11" t="s">
        <v>26</v>
      </c>
      <c r="P64" s="11" t="s">
        <v>26</v>
      </c>
      <c r="Q64" s="11"/>
      <c r="R64" s="11"/>
      <c r="S64" s="11"/>
      <c r="T64" s="11"/>
    </row>
    <row r="65" spans="1:20" ht="14.25" customHeight="1">
      <c r="A65" s="9" t="s">
        <v>1463</v>
      </c>
      <c r="B65" s="10" t="s">
        <v>504</v>
      </c>
      <c r="C65" s="11" t="s">
        <v>895</v>
      </c>
      <c r="D65" s="68">
        <v>4.7</v>
      </c>
      <c r="E65" s="13" t="s">
        <v>31</v>
      </c>
      <c r="F65" s="11" t="s">
        <v>24</v>
      </c>
      <c r="G65" s="10" t="s">
        <v>884</v>
      </c>
      <c r="H65" s="14" t="s">
        <v>26</v>
      </c>
      <c r="I65" s="11" t="s">
        <v>80</v>
      </c>
      <c r="J65" s="11" t="s">
        <v>26</v>
      </c>
      <c r="K65" s="11" t="s">
        <v>26</v>
      </c>
      <c r="L65" s="15" t="s">
        <v>26</v>
      </c>
      <c r="M65" s="11" t="s">
        <v>26</v>
      </c>
      <c r="N65" s="11" t="s">
        <v>26</v>
      </c>
      <c r="O65" s="11" t="s">
        <v>26</v>
      </c>
      <c r="P65" s="11" t="s">
        <v>26</v>
      </c>
      <c r="Q65" s="11"/>
      <c r="R65" s="11"/>
      <c r="S65" s="11"/>
      <c r="T65" s="11"/>
    </row>
    <row r="66" spans="1:20" ht="14.25" customHeight="1">
      <c r="A66" s="9" t="s">
        <v>1464</v>
      </c>
      <c r="B66" s="10" t="s">
        <v>1465</v>
      </c>
      <c r="C66" s="11" t="s">
        <v>895</v>
      </c>
      <c r="D66" s="68">
        <v>10.8</v>
      </c>
      <c r="E66" s="13" t="s">
        <v>1343</v>
      </c>
      <c r="F66" s="11" t="s">
        <v>24</v>
      </c>
      <c r="G66" s="10" t="s">
        <v>422</v>
      </c>
      <c r="H66" s="14" t="s">
        <v>38</v>
      </c>
      <c r="I66" s="11" t="s">
        <v>80</v>
      </c>
      <c r="J66" s="11" t="s">
        <v>26</v>
      </c>
      <c r="K66" s="11" t="s">
        <v>26</v>
      </c>
      <c r="L66" s="15" t="s">
        <v>26</v>
      </c>
      <c r="M66" s="11" t="s">
        <v>26</v>
      </c>
      <c r="N66" s="11" t="s">
        <v>26</v>
      </c>
      <c r="O66" s="11" t="s">
        <v>26</v>
      </c>
      <c r="P66" s="11" t="s">
        <v>26</v>
      </c>
      <c r="Q66" s="11"/>
      <c r="R66" s="11"/>
      <c r="S66" s="11"/>
      <c r="T66" s="11">
        <v>1</v>
      </c>
    </row>
    <row r="67" spans="1:20" ht="14.25" customHeight="1">
      <c r="A67" s="9" t="s">
        <v>1466</v>
      </c>
      <c r="B67" s="10" t="s">
        <v>164</v>
      </c>
      <c r="C67" s="11" t="s">
        <v>895</v>
      </c>
      <c r="D67" s="68">
        <v>1.4</v>
      </c>
      <c r="E67" s="13" t="s">
        <v>31</v>
      </c>
      <c r="F67" s="11" t="s">
        <v>24</v>
      </c>
      <c r="G67" s="10" t="s">
        <v>94</v>
      </c>
      <c r="H67" s="14" t="s">
        <v>26</v>
      </c>
      <c r="I67" s="11" t="s">
        <v>26</v>
      </c>
      <c r="J67" s="11" t="s">
        <v>26</v>
      </c>
      <c r="K67" s="11" t="s">
        <v>26</v>
      </c>
      <c r="L67" s="15" t="s">
        <v>26</v>
      </c>
      <c r="M67" s="11" t="s">
        <v>26</v>
      </c>
      <c r="N67" s="11" t="s">
        <v>26</v>
      </c>
      <c r="O67" s="11" t="s">
        <v>26</v>
      </c>
      <c r="P67" s="11" t="s">
        <v>26</v>
      </c>
      <c r="Q67" s="11"/>
      <c r="R67" s="11"/>
      <c r="S67" s="11"/>
      <c r="T67" s="11"/>
    </row>
    <row r="68" spans="1:20" ht="14.25" customHeight="1">
      <c r="A68" s="9" t="s">
        <v>1467</v>
      </c>
      <c r="B68" s="10" t="s">
        <v>1468</v>
      </c>
      <c r="C68" s="11" t="s">
        <v>895</v>
      </c>
      <c r="D68" s="68">
        <v>19.4</v>
      </c>
      <c r="E68" s="13" t="s">
        <v>192</v>
      </c>
      <c r="F68" s="11" t="s">
        <v>24</v>
      </c>
      <c r="G68" s="10" t="s">
        <v>884</v>
      </c>
      <c r="H68" s="14" t="s">
        <v>38</v>
      </c>
      <c r="I68" s="11" t="s">
        <v>26</v>
      </c>
      <c r="J68" s="11" t="s">
        <v>26</v>
      </c>
      <c r="K68" s="11" t="s">
        <v>26</v>
      </c>
      <c r="L68" s="15" t="s">
        <v>26</v>
      </c>
      <c r="M68" s="11" t="s">
        <v>26</v>
      </c>
      <c r="N68" s="11" t="s">
        <v>26</v>
      </c>
      <c r="O68" s="11" t="s">
        <v>26</v>
      </c>
      <c r="P68" s="11" t="s">
        <v>26</v>
      </c>
      <c r="Q68" s="20"/>
      <c r="R68" s="20"/>
      <c r="S68" s="20"/>
      <c r="T68" s="20">
        <v>1</v>
      </c>
    </row>
    <row r="69" spans="1:20" ht="14.25" customHeight="1">
      <c r="A69" s="24"/>
      <c r="B69" s="25" t="s">
        <v>67</v>
      </c>
      <c r="C69" s="26"/>
      <c r="D69" s="27">
        <f>SUM(D13:D68)</f>
        <v>434.4999999999999</v>
      </c>
      <c r="E69" s="33"/>
      <c r="F69" s="2"/>
      <c r="G69" s="34"/>
      <c r="H69" s="16"/>
      <c r="I69" s="16"/>
      <c r="J69" s="16"/>
      <c r="K69" s="16"/>
      <c r="L69" s="16"/>
      <c r="P69" s="147" t="s">
        <v>1513</v>
      </c>
      <c r="Q69" s="142">
        <v>0</v>
      </c>
      <c r="R69" s="142">
        <f>SUM(R13:R68)</f>
        <v>13</v>
      </c>
      <c r="S69" s="66">
        <f>SUM(S13:S68)</f>
        <v>22</v>
      </c>
      <c r="T69" s="66">
        <f>SUM(T13:T68)</f>
        <v>38</v>
      </c>
    </row>
    <row r="70" ht="14.25" customHeight="1"/>
    <row r="71" spans="1:20" ht="14.25" customHeight="1">
      <c r="A71" s="24"/>
      <c r="B71" s="241" t="s">
        <v>1367</v>
      </c>
      <c r="C71" s="242"/>
      <c r="D71" s="243">
        <f>SUM(D8,D69)</f>
        <v>561.0999999999999</v>
      </c>
      <c r="E71" s="252"/>
      <c r="F71" s="253"/>
      <c r="G71" s="252"/>
      <c r="H71" s="252"/>
      <c r="I71" s="252"/>
      <c r="J71" s="252"/>
      <c r="K71" s="252"/>
      <c r="L71" s="252"/>
      <c r="M71" s="252"/>
      <c r="N71" s="252"/>
      <c r="O71" s="252"/>
      <c r="P71" s="255" t="s">
        <v>1513</v>
      </c>
      <c r="Q71" s="248">
        <f>Q69+Q8</f>
        <v>0</v>
      </c>
      <c r="R71" s="248">
        <f>R69+R8</f>
        <v>13</v>
      </c>
      <c r="S71" s="248">
        <f>S69+S8</f>
        <v>22</v>
      </c>
      <c r="T71" s="248">
        <f>T69+T8</f>
        <v>38</v>
      </c>
    </row>
  </sheetData>
  <sheetProtection selectLockedCells="1" selectUnlockedCells="1"/>
  <mergeCells count="33">
    <mergeCell ref="A1:T1"/>
    <mergeCell ref="I11:I12"/>
    <mergeCell ref="R11:R12"/>
    <mergeCell ref="J11:J12"/>
    <mergeCell ref="K11:K12"/>
    <mergeCell ref="L11:L12"/>
    <mergeCell ref="M11:M12"/>
    <mergeCell ref="N11:N12"/>
    <mergeCell ref="O11:O12"/>
    <mergeCell ref="P11:P12"/>
    <mergeCell ref="A2:T2"/>
    <mergeCell ref="C3:C4"/>
    <mergeCell ref="D3:D4"/>
    <mergeCell ref="H3:H4"/>
    <mergeCell ref="I3:I4"/>
    <mergeCell ref="J3:J4"/>
    <mergeCell ref="L3:L4"/>
    <mergeCell ref="Q3:Q4"/>
    <mergeCell ref="S3:S4"/>
    <mergeCell ref="T3:T4"/>
    <mergeCell ref="Q11:Q12"/>
    <mergeCell ref="S11:S12"/>
    <mergeCell ref="T11:T12"/>
    <mergeCell ref="A10:T10"/>
    <mergeCell ref="C11:C12"/>
    <mergeCell ref="D11:D12"/>
    <mergeCell ref="R3:R4"/>
    <mergeCell ref="H11:H12"/>
    <mergeCell ref="P3:P4"/>
    <mergeCell ref="K3:K4"/>
    <mergeCell ref="M3:M4"/>
    <mergeCell ref="N3:N4"/>
    <mergeCell ref="O3:O4"/>
  </mergeCells>
  <printOptions/>
  <pageMargins left="0.3" right="0.3298611111111111" top="0.9840277777777777" bottom="0.9840277777777777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0">
      <selection activeCell="AC29" sqref="AC29"/>
    </sheetView>
  </sheetViews>
  <sheetFormatPr defaultColWidth="9.140625" defaultRowHeight="12.75"/>
  <cols>
    <col min="2" max="2" width="26.28125" style="0" customWidth="1"/>
    <col min="3" max="4" width="9.140625" style="0" customWidth="1"/>
    <col min="5" max="5" width="26.7109375" style="0" hidden="1" customWidth="1"/>
    <col min="6" max="6" width="24.140625" style="0" hidden="1" customWidth="1"/>
    <col min="7" max="8" width="20.7109375" style="0" hidden="1" customWidth="1"/>
    <col min="9" max="9" width="9.140625" style="0" hidden="1" customWidth="1"/>
    <col min="10" max="10" width="0" style="0" hidden="1" customWidth="1"/>
    <col min="11" max="12" width="12.28125" style="0" hidden="1" customWidth="1"/>
    <col min="13" max="14" width="0" style="0" hidden="1" customWidth="1"/>
    <col min="15" max="15" width="13.140625" style="0" hidden="1" customWidth="1"/>
    <col min="16" max="16" width="11.8515625" style="0" hidden="1" customWidth="1"/>
    <col min="17" max="20" width="11.8515625" style="0" customWidth="1"/>
  </cols>
  <sheetData>
    <row r="1" spans="1:21" ht="15">
      <c r="A1" s="309" t="s">
        <v>1506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</row>
    <row r="2" spans="1:21" ht="12.75">
      <c r="A2" s="3" t="s">
        <v>1</v>
      </c>
      <c r="B2" s="4"/>
      <c r="C2" s="285" t="s">
        <v>2</v>
      </c>
      <c r="D2" s="285" t="s">
        <v>3</v>
      </c>
      <c r="E2" s="124" t="s">
        <v>4</v>
      </c>
      <c r="F2" s="124" t="s">
        <v>5</v>
      </c>
      <c r="G2" s="3"/>
      <c r="H2" s="285" t="s">
        <v>6</v>
      </c>
      <c r="I2" s="285" t="s">
        <v>7</v>
      </c>
      <c r="J2" s="285" t="s">
        <v>8</v>
      </c>
      <c r="K2" s="285" t="s">
        <v>9</v>
      </c>
      <c r="L2" s="285" t="s">
        <v>10</v>
      </c>
      <c r="M2" s="285" t="s">
        <v>11</v>
      </c>
      <c r="N2" s="285" t="s">
        <v>12</v>
      </c>
      <c r="O2" s="285" t="s">
        <v>13</v>
      </c>
      <c r="P2" s="287" t="s">
        <v>14</v>
      </c>
      <c r="Q2" s="288" t="s">
        <v>1514</v>
      </c>
      <c r="R2" s="288" t="s">
        <v>1515</v>
      </c>
      <c r="S2" s="288" t="s">
        <v>1516</v>
      </c>
      <c r="T2" s="288" t="s">
        <v>1517</v>
      </c>
      <c r="U2" s="287" t="s">
        <v>15</v>
      </c>
    </row>
    <row r="3" spans="1:21" ht="29.25" customHeight="1">
      <c r="A3" s="6" t="s">
        <v>16</v>
      </c>
      <c r="B3" s="7" t="s">
        <v>17</v>
      </c>
      <c r="C3" s="285"/>
      <c r="D3" s="285"/>
      <c r="E3" s="121" t="s">
        <v>18</v>
      </c>
      <c r="F3" s="122" t="s">
        <v>18</v>
      </c>
      <c r="G3" s="6" t="s">
        <v>19</v>
      </c>
      <c r="H3" s="285"/>
      <c r="I3" s="285"/>
      <c r="J3" s="285"/>
      <c r="K3" s="285"/>
      <c r="L3" s="285"/>
      <c r="M3" s="285"/>
      <c r="N3" s="285"/>
      <c r="O3" s="285"/>
      <c r="P3" s="287"/>
      <c r="Q3" s="291"/>
      <c r="R3" s="289"/>
      <c r="S3" s="289"/>
      <c r="T3" s="289"/>
      <c r="U3" s="287"/>
    </row>
    <row r="4" spans="1:21" ht="12.75">
      <c r="A4" s="136">
        <v>9.12</v>
      </c>
      <c r="B4" s="137" t="s">
        <v>1534</v>
      </c>
      <c r="C4" s="138" t="s">
        <v>22</v>
      </c>
      <c r="D4" s="139">
        <v>5.2</v>
      </c>
      <c r="E4" s="13" t="s">
        <v>1533</v>
      </c>
      <c r="F4" s="14" t="s">
        <v>201</v>
      </c>
      <c r="G4" s="10" t="s">
        <v>54</v>
      </c>
      <c r="H4" s="14" t="s">
        <v>38</v>
      </c>
      <c r="I4" s="11" t="s">
        <v>80</v>
      </c>
      <c r="J4" s="11" t="s">
        <v>80</v>
      </c>
      <c r="K4" s="11" t="s">
        <v>1536</v>
      </c>
      <c r="L4" s="15" t="s">
        <v>26</v>
      </c>
      <c r="M4" s="11" t="s">
        <v>26</v>
      </c>
      <c r="N4" s="11" t="s">
        <v>26</v>
      </c>
      <c r="O4" s="11" t="s">
        <v>26</v>
      </c>
      <c r="P4" s="11" t="s">
        <v>26</v>
      </c>
      <c r="Q4" s="11"/>
      <c r="R4" s="11">
        <v>1</v>
      </c>
      <c r="S4" s="11">
        <v>1</v>
      </c>
      <c r="T4" s="11">
        <v>1</v>
      </c>
      <c r="U4" s="11">
        <v>0</v>
      </c>
    </row>
    <row r="5" spans="1:21" ht="12.75">
      <c r="A5" s="136">
        <v>9.14</v>
      </c>
      <c r="B5" s="137" t="s">
        <v>589</v>
      </c>
      <c r="C5" s="138" t="s">
        <v>22</v>
      </c>
      <c r="D5" s="139">
        <v>5.6</v>
      </c>
      <c r="E5" s="13" t="s">
        <v>31</v>
      </c>
      <c r="F5" s="14" t="s">
        <v>24</v>
      </c>
      <c r="G5" s="10" t="s">
        <v>1535</v>
      </c>
      <c r="H5" s="14" t="s">
        <v>26</v>
      </c>
      <c r="I5" s="11" t="s">
        <v>80</v>
      </c>
      <c r="J5" s="11" t="s">
        <v>26</v>
      </c>
      <c r="K5" s="11" t="s">
        <v>26</v>
      </c>
      <c r="L5" s="15" t="s">
        <v>26</v>
      </c>
      <c r="M5" s="11" t="s">
        <v>26</v>
      </c>
      <c r="N5" s="11" t="s">
        <v>26</v>
      </c>
      <c r="O5" s="11" t="s">
        <v>26</v>
      </c>
      <c r="P5" s="11" t="s">
        <v>26</v>
      </c>
      <c r="Q5" s="11"/>
      <c r="R5" s="11"/>
      <c r="S5" s="11"/>
      <c r="T5" s="11"/>
      <c r="U5" s="11">
        <v>0</v>
      </c>
    </row>
    <row r="6" spans="1:21" ht="12.75">
      <c r="A6" s="136">
        <v>9.15</v>
      </c>
      <c r="B6" s="137" t="s">
        <v>589</v>
      </c>
      <c r="C6" s="138" t="s">
        <v>22</v>
      </c>
      <c r="D6" s="139">
        <v>2.2</v>
      </c>
      <c r="E6" s="13" t="s">
        <v>31</v>
      </c>
      <c r="F6" s="14" t="s">
        <v>24</v>
      </c>
      <c r="G6" s="10" t="s">
        <v>26</v>
      </c>
      <c r="H6" s="14" t="s">
        <v>26</v>
      </c>
      <c r="I6" s="11" t="s">
        <v>80</v>
      </c>
      <c r="J6" s="11" t="s">
        <v>26</v>
      </c>
      <c r="K6" s="11" t="s">
        <v>26</v>
      </c>
      <c r="L6" s="15" t="s">
        <v>80</v>
      </c>
      <c r="M6" s="11" t="s">
        <v>26</v>
      </c>
      <c r="N6" s="11" t="s">
        <v>26</v>
      </c>
      <c r="O6" s="11" t="s">
        <v>26</v>
      </c>
      <c r="P6" s="11" t="s">
        <v>26</v>
      </c>
      <c r="Q6" s="11"/>
      <c r="R6" s="11"/>
      <c r="S6" s="11"/>
      <c r="T6" s="11"/>
      <c r="U6" s="11">
        <v>0</v>
      </c>
    </row>
    <row r="7" spans="1:21" ht="12.75">
      <c r="A7" s="136">
        <v>9.16</v>
      </c>
      <c r="B7" s="137" t="s">
        <v>1507</v>
      </c>
      <c r="C7" s="138" t="s">
        <v>22</v>
      </c>
      <c r="D7" s="139">
        <v>4.8</v>
      </c>
      <c r="E7" s="13" t="s">
        <v>1525</v>
      </c>
      <c r="F7" s="14" t="s">
        <v>24</v>
      </c>
      <c r="G7" s="10" t="s">
        <v>54</v>
      </c>
      <c r="H7" s="14" t="s">
        <v>38</v>
      </c>
      <c r="I7" s="11" t="s">
        <v>80</v>
      </c>
      <c r="J7" s="11" t="s">
        <v>26</v>
      </c>
      <c r="K7" s="11" t="s">
        <v>26</v>
      </c>
      <c r="L7" s="15" t="s">
        <v>26</v>
      </c>
      <c r="M7" s="11" t="s">
        <v>26</v>
      </c>
      <c r="N7" s="11" t="s">
        <v>26</v>
      </c>
      <c r="O7" s="11" t="s">
        <v>26</v>
      </c>
      <c r="P7" s="11" t="s">
        <v>80</v>
      </c>
      <c r="Q7" s="11"/>
      <c r="R7" s="11"/>
      <c r="S7" s="11"/>
      <c r="T7" s="11"/>
      <c r="U7" s="11">
        <v>0</v>
      </c>
    </row>
    <row r="8" spans="1:21" ht="12.75">
      <c r="A8" s="136">
        <v>9.17</v>
      </c>
      <c r="B8" s="137" t="s">
        <v>680</v>
      </c>
      <c r="C8" s="138" t="s">
        <v>22</v>
      </c>
      <c r="D8" s="139">
        <v>6.7</v>
      </c>
      <c r="E8" s="13" t="s">
        <v>1533</v>
      </c>
      <c r="F8" s="14" t="s">
        <v>24</v>
      </c>
      <c r="G8" s="10" t="s">
        <v>54</v>
      </c>
      <c r="H8" s="14" t="s">
        <v>38</v>
      </c>
      <c r="I8" s="11" t="s">
        <v>80</v>
      </c>
      <c r="J8" s="11" t="s">
        <v>26</v>
      </c>
      <c r="K8" s="11" t="s">
        <v>26</v>
      </c>
      <c r="L8" s="15" t="s">
        <v>26</v>
      </c>
      <c r="M8" s="11" t="s">
        <v>26</v>
      </c>
      <c r="N8" s="11" t="s">
        <v>26</v>
      </c>
      <c r="O8" s="11" t="s">
        <v>26</v>
      </c>
      <c r="P8" s="11" t="s">
        <v>26</v>
      </c>
      <c r="Q8" s="11"/>
      <c r="R8" s="11"/>
      <c r="S8" s="11"/>
      <c r="T8" s="11">
        <v>1</v>
      </c>
      <c r="U8" s="11">
        <v>0</v>
      </c>
    </row>
    <row r="9" spans="1:21" ht="12.75">
      <c r="A9" s="136">
        <v>9.18</v>
      </c>
      <c r="B9" s="137" t="s">
        <v>428</v>
      </c>
      <c r="C9" s="138" t="s">
        <v>22</v>
      </c>
      <c r="D9" s="139">
        <v>13.7</v>
      </c>
      <c r="E9" s="13" t="s">
        <v>1533</v>
      </c>
      <c r="F9" s="14" t="s">
        <v>24</v>
      </c>
      <c r="G9" s="10" t="s">
        <v>54</v>
      </c>
      <c r="H9" s="14" t="s">
        <v>38</v>
      </c>
      <c r="I9" s="11" t="s">
        <v>80</v>
      </c>
      <c r="J9" s="11" t="s">
        <v>26</v>
      </c>
      <c r="K9" s="11" t="s">
        <v>26</v>
      </c>
      <c r="L9" s="15" t="s">
        <v>26</v>
      </c>
      <c r="M9" s="11" t="s">
        <v>26</v>
      </c>
      <c r="N9" s="11" t="s">
        <v>26</v>
      </c>
      <c r="O9" s="11" t="s">
        <v>26</v>
      </c>
      <c r="P9" s="11" t="s">
        <v>26</v>
      </c>
      <c r="Q9" s="11"/>
      <c r="R9" s="11"/>
      <c r="S9" s="11"/>
      <c r="T9" s="11">
        <v>1</v>
      </c>
      <c r="U9" s="11">
        <v>0</v>
      </c>
    </row>
    <row r="10" spans="1:21" ht="12.75">
      <c r="A10" s="136">
        <v>9.19</v>
      </c>
      <c r="B10" s="137" t="s">
        <v>412</v>
      </c>
      <c r="C10" s="138" t="s">
        <v>22</v>
      </c>
      <c r="D10" s="139">
        <v>13</v>
      </c>
      <c r="E10" s="13" t="s">
        <v>31</v>
      </c>
      <c r="F10" s="14" t="s">
        <v>201</v>
      </c>
      <c r="G10" s="10" t="s">
        <v>54</v>
      </c>
      <c r="H10" s="14" t="s">
        <v>38</v>
      </c>
      <c r="I10" s="11" t="s">
        <v>80</v>
      </c>
      <c r="J10" s="11" t="s">
        <v>80</v>
      </c>
      <c r="K10" s="11" t="s">
        <v>80</v>
      </c>
      <c r="L10" s="15" t="s">
        <v>26</v>
      </c>
      <c r="M10" s="11" t="s">
        <v>26</v>
      </c>
      <c r="N10" s="11" t="s">
        <v>26</v>
      </c>
      <c r="O10" s="11" t="s">
        <v>26</v>
      </c>
      <c r="P10" s="11" t="s">
        <v>80</v>
      </c>
      <c r="Q10" s="11">
        <v>1</v>
      </c>
      <c r="R10" s="11">
        <v>1</v>
      </c>
      <c r="S10" s="11">
        <v>1</v>
      </c>
      <c r="T10" s="11">
        <v>2</v>
      </c>
      <c r="U10" s="11">
        <v>0</v>
      </c>
    </row>
    <row r="11" spans="1:21" ht="12.75">
      <c r="A11" s="136">
        <v>9.2</v>
      </c>
      <c r="B11" s="137" t="s">
        <v>589</v>
      </c>
      <c r="C11" s="138" t="s">
        <v>22</v>
      </c>
      <c r="D11" s="139">
        <v>4.9</v>
      </c>
      <c r="E11" s="13" t="s">
        <v>31</v>
      </c>
      <c r="F11" s="14" t="s">
        <v>24</v>
      </c>
      <c r="G11" s="10" t="s">
        <v>26</v>
      </c>
      <c r="H11" s="14" t="s">
        <v>26</v>
      </c>
      <c r="I11" s="11" t="s">
        <v>80</v>
      </c>
      <c r="J11" s="11" t="s">
        <v>26</v>
      </c>
      <c r="K11" s="11" t="s">
        <v>26</v>
      </c>
      <c r="L11" s="15" t="s">
        <v>80</v>
      </c>
      <c r="M11" s="11" t="s">
        <v>26</v>
      </c>
      <c r="N11" s="11" t="s">
        <v>26</v>
      </c>
      <c r="O11" s="11" t="s">
        <v>26</v>
      </c>
      <c r="P11" s="11" t="s">
        <v>26</v>
      </c>
      <c r="Q11" s="11"/>
      <c r="R11" s="11"/>
      <c r="S11" s="11"/>
      <c r="T11" s="11"/>
      <c r="U11" s="11">
        <v>0</v>
      </c>
    </row>
    <row r="12" spans="1:21" ht="12.75">
      <c r="A12" s="136">
        <v>9.21</v>
      </c>
      <c r="B12" s="137" t="s">
        <v>1508</v>
      </c>
      <c r="C12" s="138" t="s">
        <v>22</v>
      </c>
      <c r="D12" s="139">
        <v>6.4</v>
      </c>
      <c r="E12" s="13" t="s">
        <v>192</v>
      </c>
      <c r="F12" s="14" t="s">
        <v>201</v>
      </c>
      <c r="G12" s="10" t="s">
        <v>54</v>
      </c>
      <c r="H12" s="14" t="s">
        <v>38</v>
      </c>
      <c r="I12" s="11" t="s">
        <v>80</v>
      </c>
      <c r="J12" s="11" t="s">
        <v>26</v>
      </c>
      <c r="K12" s="11" t="s">
        <v>26</v>
      </c>
      <c r="L12" s="15" t="s">
        <v>26</v>
      </c>
      <c r="M12" s="11" t="s">
        <v>26</v>
      </c>
      <c r="N12" s="11" t="s">
        <v>26</v>
      </c>
      <c r="O12" s="11" t="s">
        <v>26</v>
      </c>
      <c r="P12" s="11" t="s">
        <v>80</v>
      </c>
      <c r="Q12" s="11"/>
      <c r="R12" s="11"/>
      <c r="S12" s="11"/>
      <c r="T12" s="11"/>
      <c r="U12" s="11">
        <v>0</v>
      </c>
    </row>
    <row r="13" spans="1:21" ht="12.75">
      <c r="A13" s="136">
        <v>9.22</v>
      </c>
      <c r="B13" s="137" t="s">
        <v>375</v>
      </c>
      <c r="C13" s="138" t="s">
        <v>22</v>
      </c>
      <c r="D13" s="139">
        <v>1.6</v>
      </c>
      <c r="E13" s="13" t="s">
        <v>192</v>
      </c>
      <c r="F13" s="14" t="s">
        <v>24</v>
      </c>
      <c r="G13" s="10" t="s">
        <v>1537</v>
      </c>
      <c r="H13" s="14" t="s">
        <v>38</v>
      </c>
      <c r="I13" s="11" t="s">
        <v>80</v>
      </c>
      <c r="J13" s="11" t="s">
        <v>26</v>
      </c>
      <c r="K13" s="11" t="s">
        <v>26</v>
      </c>
      <c r="L13" s="15" t="s">
        <v>26</v>
      </c>
      <c r="M13" s="11" t="s">
        <v>26</v>
      </c>
      <c r="N13" s="11" t="s">
        <v>26</v>
      </c>
      <c r="O13" s="11" t="s">
        <v>26</v>
      </c>
      <c r="P13" s="11" t="s">
        <v>26</v>
      </c>
      <c r="Q13" s="11"/>
      <c r="R13" s="11"/>
      <c r="S13" s="11"/>
      <c r="T13" s="11"/>
      <c r="U13" s="11">
        <v>0</v>
      </c>
    </row>
    <row r="14" spans="1:21" ht="12.75">
      <c r="A14" s="136">
        <v>9.23</v>
      </c>
      <c r="B14" s="137" t="s">
        <v>72</v>
      </c>
      <c r="C14" s="138" t="s">
        <v>22</v>
      </c>
      <c r="D14" s="139">
        <v>1.6</v>
      </c>
      <c r="E14" s="13" t="s">
        <v>31</v>
      </c>
      <c r="F14" s="14" t="s">
        <v>1223</v>
      </c>
      <c r="G14" s="10" t="s">
        <v>54</v>
      </c>
      <c r="H14" s="14" t="s">
        <v>26</v>
      </c>
      <c r="I14" s="11" t="s">
        <v>80</v>
      </c>
      <c r="J14" s="11" t="s">
        <v>80</v>
      </c>
      <c r="K14" s="11" t="s">
        <v>26</v>
      </c>
      <c r="L14" s="15" t="s">
        <v>26</v>
      </c>
      <c r="M14" s="11" t="s">
        <v>26</v>
      </c>
      <c r="N14" s="11" t="s">
        <v>26</v>
      </c>
      <c r="O14" s="11" t="s">
        <v>26</v>
      </c>
      <c r="P14" s="11" t="s">
        <v>26</v>
      </c>
      <c r="Q14" s="11"/>
      <c r="R14" s="11">
        <v>1</v>
      </c>
      <c r="S14" s="11">
        <v>1</v>
      </c>
      <c r="T14" s="11">
        <v>1</v>
      </c>
      <c r="U14" s="11">
        <v>0</v>
      </c>
    </row>
    <row r="15" spans="1:21" ht="12.75">
      <c r="A15" s="136">
        <v>9.24</v>
      </c>
      <c r="B15" s="137" t="s">
        <v>112</v>
      </c>
      <c r="C15" s="138" t="s">
        <v>22</v>
      </c>
      <c r="D15" s="139">
        <v>1.4</v>
      </c>
      <c r="E15" s="13" t="s">
        <v>31</v>
      </c>
      <c r="F15" s="14" t="s">
        <v>1223</v>
      </c>
      <c r="G15" s="10" t="s">
        <v>1538</v>
      </c>
      <c r="H15" s="14" t="s">
        <v>26</v>
      </c>
      <c r="I15" s="11" t="s">
        <v>80</v>
      </c>
      <c r="J15" s="11" t="s">
        <v>26</v>
      </c>
      <c r="K15" s="11" t="s">
        <v>26</v>
      </c>
      <c r="L15" s="15" t="s">
        <v>80</v>
      </c>
      <c r="M15" s="11" t="s">
        <v>26</v>
      </c>
      <c r="N15" s="11" t="s">
        <v>26</v>
      </c>
      <c r="O15" s="11" t="s">
        <v>26</v>
      </c>
      <c r="P15" s="11" t="s">
        <v>26</v>
      </c>
      <c r="Q15" s="11"/>
      <c r="R15" s="11"/>
      <c r="S15" s="11">
        <v>1</v>
      </c>
      <c r="T15" s="11">
        <v>1</v>
      </c>
      <c r="U15" s="11">
        <v>0</v>
      </c>
    </row>
    <row r="16" spans="1:21" ht="12.75">
      <c r="A16" s="136">
        <v>9.25</v>
      </c>
      <c r="B16" s="137" t="s">
        <v>1509</v>
      </c>
      <c r="C16" s="138" t="s">
        <v>22</v>
      </c>
      <c r="D16" s="139">
        <v>1.9</v>
      </c>
      <c r="E16" s="13" t="s">
        <v>31</v>
      </c>
      <c r="F16" s="14" t="s">
        <v>1223</v>
      </c>
      <c r="G16" s="10" t="s">
        <v>1539</v>
      </c>
      <c r="H16" s="14" t="s">
        <v>26</v>
      </c>
      <c r="I16" s="11" t="s">
        <v>80</v>
      </c>
      <c r="J16" s="11" t="s">
        <v>26</v>
      </c>
      <c r="K16" s="11" t="s">
        <v>26</v>
      </c>
      <c r="L16" s="15" t="s">
        <v>26</v>
      </c>
      <c r="M16" s="11" t="s">
        <v>26</v>
      </c>
      <c r="N16" s="11" t="s">
        <v>26</v>
      </c>
      <c r="O16" s="11" t="s">
        <v>26</v>
      </c>
      <c r="P16" s="11" t="s">
        <v>80</v>
      </c>
      <c r="Q16" s="11"/>
      <c r="R16" s="11"/>
      <c r="S16" s="11"/>
      <c r="T16" s="11"/>
      <c r="U16" s="11">
        <v>0</v>
      </c>
    </row>
    <row r="17" spans="1:21" ht="12.75">
      <c r="A17" s="24"/>
      <c r="B17" s="25" t="s">
        <v>67</v>
      </c>
      <c r="C17" s="26"/>
      <c r="D17" s="27">
        <f>SUM(D4:D16)</f>
        <v>69</v>
      </c>
      <c r="E17" s="33"/>
      <c r="F17" s="2"/>
      <c r="G17" s="34"/>
      <c r="H17" s="16"/>
      <c r="I17" s="16"/>
      <c r="J17" s="16"/>
      <c r="K17" s="16"/>
      <c r="L17" s="16"/>
      <c r="P17" s="147" t="s">
        <v>1513</v>
      </c>
      <c r="Q17" s="142">
        <f>SUM(Q4:Q16)</f>
        <v>1</v>
      </c>
      <c r="R17" s="142">
        <f>SUM(R4:R16)</f>
        <v>3</v>
      </c>
      <c r="S17" s="142">
        <f>SUM(S4:S16)</f>
        <v>4</v>
      </c>
      <c r="T17" s="142">
        <f>SUM(T4:T16)</f>
        <v>7</v>
      </c>
      <c r="U17" s="66">
        <f>SUM(U4:U16)</f>
        <v>0</v>
      </c>
    </row>
  </sheetData>
  <sheetProtection/>
  <mergeCells count="17">
    <mergeCell ref="U2:U3"/>
    <mergeCell ref="H2:H3"/>
    <mergeCell ref="I2:I3"/>
    <mergeCell ref="J2:J3"/>
    <mergeCell ref="K2:K3"/>
    <mergeCell ref="L2:L3"/>
    <mergeCell ref="M2:M3"/>
    <mergeCell ref="A1:U1"/>
    <mergeCell ref="C2:C3"/>
    <mergeCell ref="D2:D3"/>
    <mergeCell ref="Q2:Q3"/>
    <mergeCell ref="R2:R3"/>
    <mergeCell ref="S2:S3"/>
    <mergeCell ref="T2:T3"/>
    <mergeCell ref="N2:N3"/>
    <mergeCell ref="O2:O3"/>
    <mergeCell ref="P2:P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9"/>
  <sheetViews>
    <sheetView tabSelected="1" zoomScale="110" zoomScaleNormal="110" zoomScalePageLayoutView="0" workbookViewId="0" topLeftCell="A163">
      <selection activeCell="F187" sqref="F187"/>
    </sheetView>
  </sheetViews>
  <sheetFormatPr defaultColWidth="8.7109375" defaultRowHeight="12.75"/>
  <cols>
    <col min="1" max="1" width="7.00390625" style="1" customWidth="1"/>
    <col min="2" max="2" width="49.00390625" style="1" customWidth="1"/>
    <col min="3" max="3" width="14.140625" style="1" customWidth="1"/>
    <col min="4" max="4" width="8.140625" style="1" customWidth="1"/>
    <col min="5" max="5" width="32.421875" style="1" customWidth="1"/>
    <col min="6" max="6" width="58.7109375" style="1" customWidth="1"/>
    <col min="7" max="7" width="22.421875" style="1" customWidth="1"/>
    <col min="8" max="8" width="15.28125" style="1" customWidth="1"/>
    <col min="9" max="9" width="12.421875" style="1" customWidth="1"/>
    <col min="10" max="10" width="12.8515625" style="1" customWidth="1"/>
    <col min="11" max="11" width="12.7109375" style="0" customWidth="1"/>
    <col min="12" max="13" width="8.7109375" style="0" customWidth="1"/>
    <col min="14" max="14" width="12.00390625" style="0" customWidth="1"/>
    <col min="15" max="15" width="10.00390625" style="0" customWidth="1"/>
    <col min="16" max="16" width="11.421875" style="0" customWidth="1"/>
    <col min="17" max="19" width="10.00390625" style="0" customWidth="1"/>
    <col min="20" max="20" width="8.7109375" style="0" customWidth="1"/>
    <col min="21" max="21" width="9.8515625" style="0" customWidth="1"/>
  </cols>
  <sheetData>
    <row r="1" spans="1:20" ht="15">
      <c r="A1" s="297" t="s">
        <v>1557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</row>
    <row r="2" spans="1:20" ht="14.25" customHeight="1">
      <c r="A2" s="284" t="s">
        <v>290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</row>
    <row r="3" spans="1:20" ht="14.25" customHeight="1">
      <c r="A3" s="3" t="s">
        <v>1</v>
      </c>
      <c r="B3" s="4"/>
      <c r="C3" s="285" t="s">
        <v>1519</v>
      </c>
      <c r="D3" s="286" t="s">
        <v>3</v>
      </c>
      <c r="E3" s="5" t="s">
        <v>4</v>
      </c>
      <c r="F3" s="3" t="s">
        <v>291</v>
      </c>
      <c r="G3" s="285" t="s">
        <v>6</v>
      </c>
      <c r="H3" s="285" t="s">
        <v>7</v>
      </c>
      <c r="I3" s="285" t="s">
        <v>8</v>
      </c>
      <c r="J3" s="285" t="s">
        <v>9</v>
      </c>
      <c r="K3" s="285" t="s">
        <v>10</v>
      </c>
      <c r="L3" s="285" t="s">
        <v>11</v>
      </c>
      <c r="M3" s="285" t="s">
        <v>12</v>
      </c>
      <c r="N3" s="285" t="s">
        <v>13</v>
      </c>
      <c r="O3" s="287" t="s">
        <v>14</v>
      </c>
      <c r="P3" s="288" t="s">
        <v>1514</v>
      </c>
      <c r="Q3" s="288" t="s">
        <v>1515</v>
      </c>
      <c r="R3" s="288" t="s">
        <v>1516</v>
      </c>
      <c r="S3" s="288" t="s">
        <v>1517</v>
      </c>
      <c r="T3" s="287" t="s">
        <v>15</v>
      </c>
    </row>
    <row r="4" spans="1:20" ht="25.5" customHeight="1">
      <c r="A4" s="6" t="s">
        <v>16</v>
      </c>
      <c r="B4" s="7" t="s">
        <v>17</v>
      </c>
      <c r="C4" s="285"/>
      <c r="D4" s="286"/>
      <c r="E4" s="8" t="s">
        <v>18</v>
      </c>
      <c r="F4" s="6" t="s">
        <v>19</v>
      </c>
      <c r="G4" s="285"/>
      <c r="H4" s="285"/>
      <c r="I4" s="285"/>
      <c r="J4" s="285"/>
      <c r="K4" s="285"/>
      <c r="L4" s="285"/>
      <c r="M4" s="285"/>
      <c r="N4" s="285"/>
      <c r="O4" s="287"/>
      <c r="P4" s="291"/>
      <c r="Q4" s="289"/>
      <c r="R4" s="289"/>
      <c r="S4" s="289"/>
      <c r="T4" s="287"/>
    </row>
    <row r="5" spans="1:20" ht="14.25" customHeight="1">
      <c r="A5" s="9" t="s">
        <v>292</v>
      </c>
      <c r="B5" s="10" t="s">
        <v>21</v>
      </c>
      <c r="C5" s="11" t="s">
        <v>293</v>
      </c>
      <c r="D5" s="12">
        <v>9.3</v>
      </c>
      <c r="E5" s="13" t="s">
        <v>294</v>
      </c>
      <c r="F5" s="10" t="s">
        <v>295</v>
      </c>
      <c r="G5" s="14" t="s">
        <v>26</v>
      </c>
      <c r="H5" s="11" t="s">
        <v>26</v>
      </c>
      <c r="I5" s="11" t="s">
        <v>26</v>
      </c>
      <c r="J5" s="11" t="s">
        <v>26</v>
      </c>
      <c r="K5" s="15" t="s">
        <v>26</v>
      </c>
      <c r="L5" s="11" t="s">
        <v>26</v>
      </c>
      <c r="M5" s="11" t="s">
        <v>26</v>
      </c>
      <c r="N5" s="11" t="s">
        <v>26</v>
      </c>
      <c r="O5" s="11" t="s">
        <v>26</v>
      </c>
      <c r="P5" s="11"/>
      <c r="Q5" s="11"/>
      <c r="R5" s="11"/>
      <c r="S5" s="11"/>
      <c r="T5" s="11">
        <v>0</v>
      </c>
    </row>
    <row r="6" spans="1:20" ht="14.25" customHeight="1">
      <c r="A6" s="9" t="s">
        <v>296</v>
      </c>
      <c r="B6" s="10" t="s">
        <v>30</v>
      </c>
      <c r="C6" s="11" t="s">
        <v>293</v>
      </c>
      <c r="D6" s="12">
        <v>73.8</v>
      </c>
      <c r="E6" s="13" t="s">
        <v>294</v>
      </c>
      <c r="F6" s="10" t="s">
        <v>26</v>
      </c>
      <c r="G6" s="14" t="s">
        <v>26</v>
      </c>
      <c r="H6" s="11" t="s">
        <v>26</v>
      </c>
      <c r="I6" s="11" t="s">
        <v>26</v>
      </c>
      <c r="J6" s="11" t="s">
        <v>26</v>
      </c>
      <c r="K6" s="15" t="s">
        <v>26</v>
      </c>
      <c r="L6" s="11" t="s">
        <v>26</v>
      </c>
      <c r="M6" s="11" t="s">
        <v>26</v>
      </c>
      <c r="N6" s="11" t="s">
        <v>26</v>
      </c>
      <c r="O6" s="11" t="s">
        <v>26</v>
      </c>
      <c r="P6" s="11"/>
      <c r="Q6" s="11"/>
      <c r="R6" s="11"/>
      <c r="S6" s="11"/>
      <c r="T6" s="11">
        <v>0</v>
      </c>
    </row>
    <row r="7" spans="1:20" ht="14.25" customHeight="1">
      <c r="A7" s="9" t="s">
        <v>297</v>
      </c>
      <c r="B7" s="10" t="s">
        <v>298</v>
      </c>
      <c r="C7" s="11" t="s">
        <v>293</v>
      </c>
      <c r="D7" s="12">
        <v>3</v>
      </c>
      <c r="E7" s="13" t="s">
        <v>294</v>
      </c>
      <c r="F7" s="10" t="s">
        <v>300</v>
      </c>
      <c r="G7" s="11" t="s">
        <v>26</v>
      </c>
      <c r="H7" s="11" t="s">
        <v>86</v>
      </c>
      <c r="I7" s="11" t="s">
        <v>80</v>
      </c>
      <c r="J7" s="11" t="s">
        <v>26</v>
      </c>
      <c r="K7" s="15" t="s">
        <v>80</v>
      </c>
      <c r="L7" s="11" t="s">
        <v>26</v>
      </c>
      <c r="M7" s="18" t="s">
        <v>26</v>
      </c>
      <c r="N7" s="18" t="s">
        <v>26</v>
      </c>
      <c r="O7" s="18" t="s">
        <v>26</v>
      </c>
      <c r="P7" s="18"/>
      <c r="Q7" s="18">
        <v>1</v>
      </c>
      <c r="R7" s="18">
        <v>1</v>
      </c>
      <c r="S7" s="18">
        <v>1</v>
      </c>
      <c r="T7" s="18">
        <v>0</v>
      </c>
    </row>
    <row r="8" spans="1:20" ht="14.25" customHeight="1">
      <c r="A8" s="9" t="s">
        <v>301</v>
      </c>
      <c r="B8" s="10" t="s">
        <v>28</v>
      </c>
      <c r="C8" s="11" t="s">
        <v>293</v>
      </c>
      <c r="D8" s="12">
        <v>26.9</v>
      </c>
      <c r="E8" s="13" t="s">
        <v>294</v>
      </c>
      <c r="F8" s="10" t="s">
        <v>26</v>
      </c>
      <c r="G8" s="11" t="s">
        <v>26</v>
      </c>
      <c r="H8" s="11" t="s">
        <v>26</v>
      </c>
      <c r="I8" s="11" t="s">
        <v>26</v>
      </c>
      <c r="J8" s="11" t="s">
        <v>26</v>
      </c>
      <c r="K8" s="15" t="s">
        <v>26</v>
      </c>
      <c r="L8" s="11" t="s">
        <v>26</v>
      </c>
      <c r="M8" s="18" t="s">
        <v>26</v>
      </c>
      <c r="N8" s="18" t="s">
        <v>26</v>
      </c>
      <c r="O8" s="18" t="s">
        <v>26</v>
      </c>
      <c r="P8" s="18"/>
      <c r="Q8" s="18"/>
      <c r="R8" s="18"/>
      <c r="S8" s="18"/>
      <c r="T8" s="18">
        <v>0</v>
      </c>
    </row>
    <row r="9" spans="1:20" ht="14.25" customHeight="1">
      <c r="A9" s="9" t="s">
        <v>302</v>
      </c>
      <c r="B9" s="10" t="s">
        <v>37</v>
      </c>
      <c r="C9" s="11" t="s">
        <v>293</v>
      </c>
      <c r="D9" s="12">
        <v>61.2</v>
      </c>
      <c r="E9" s="13" t="s">
        <v>294</v>
      </c>
      <c r="F9" s="10" t="s">
        <v>26</v>
      </c>
      <c r="G9" s="11" t="s">
        <v>38</v>
      </c>
      <c r="H9" s="11" t="s">
        <v>26</v>
      </c>
      <c r="I9" s="11" t="s">
        <v>26</v>
      </c>
      <c r="J9" s="11" t="s">
        <v>26</v>
      </c>
      <c r="K9" s="15" t="s">
        <v>26</v>
      </c>
      <c r="L9" s="11" t="s">
        <v>26</v>
      </c>
      <c r="M9" s="18" t="s">
        <v>26</v>
      </c>
      <c r="N9" s="18" t="s">
        <v>26</v>
      </c>
      <c r="O9" s="18" t="s">
        <v>26</v>
      </c>
      <c r="P9" s="18"/>
      <c r="Q9" s="18"/>
      <c r="R9" s="18"/>
      <c r="S9" s="18">
        <v>1</v>
      </c>
      <c r="T9" s="18">
        <v>0</v>
      </c>
    </row>
    <row r="10" spans="1:20" ht="14.25" customHeight="1">
      <c r="A10" s="9" t="s">
        <v>303</v>
      </c>
      <c r="B10" s="10" t="s">
        <v>34</v>
      </c>
      <c r="C10" s="11" t="s">
        <v>293</v>
      </c>
      <c r="D10" s="12">
        <v>15</v>
      </c>
      <c r="E10" s="13" t="s">
        <v>304</v>
      </c>
      <c r="F10" s="10" t="s">
        <v>305</v>
      </c>
      <c r="G10" s="11" t="s">
        <v>26</v>
      </c>
      <c r="H10" s="11" t="s">
        <v>26</v>
      </c>
      <c r="I10" s="11" t="s">
        <v>26</v>
      </c>
      <c r="J10" s="11" t="s">
        <v>26</v>
      </c>
      <c r="K10" s="15" t="s">
        <v>26</v>
      </c>
      <c r="L10" s="11" t="s">
        <v>26</v>
      </c>
      <c r="M10" s="18" t="s">
        <v>26</v>
      </c>
      <c r="N10" s="18" t="s">
        <v>26</v>
      </c>
      <c r="O10" s="18" t="s">
        <v>26</v>
      </c>
      <c r="P10" s="18"/>
      <c r="Q10" s="18"/>
      <c r="R10" s="18"/>
      <c r="S10" s="18"/>
      <c r="T10" s="18">
        <v>0</v>
      </c>
    </row>
    <row r="11" spans="1:20" ht="14.25" customHeight="1">
      <c r="A11" s="9" t="s">
        <v>306</v>
      </c>
      <c r="B11" s="10" t="s">
        <v>40</v>
      </c>
      <c r="C11" s="11" t="s">
        <v>293</v>
      </c>
      <c r="D11" s="12">
        <v>26.5</v>
      </c>
      <c r="E11" s="13" t="s">
        <v>294</v>
      </c>
      <c r="F11" s="10" t="s">
        <v>26</v>
      </c>
      <c r="G11" s="11" t="s">
        <v>26</v>
      </c>
      <c r="H11" s="11" t="s">
        <v>26</v>
      </c>
      <c r="I11" s="11" t="s">
        <v>26</v>
      </c>
      <c r="J11" s="11" t="s">
        <v>26</v>
      </c>
      <c r="K11" s="15" t="s">
        <v>26</v>
      </c>
      <c r="L11" s="11" t="s">
        <v>26</v>
      </c>
      <c r="M11" s="18" t="s">
        <v>26</v>
      </c>
      <c r="N11" s="18" t="s">
        <v>26</v>
      </c>
      <c r="O11" s="18" t="s">
        <v>26</v>
      </c>
      <c r="P11" s="18"/>
      <c r="Q11" s="18"/>
      <c r="R11" s="18"/>
      <c r="S11" s="18"/>
      <c r="T11" s="18">
        <v>0</v>
      </c>
    </row>
    <row r="12" spans="1:20" ht="15" customHeight="1">
      <c r="A12" s="9" t="s">
        <v>307</v>
      </c>
      <c r="B12" s="10" t="s">
        <v>53</v>
      </c>
      <c r="C12" s="11" t="s">
        <v>293</v>
      </c>
      <c r="D12" s="12">
        <v>32.2</v>
      </c>
      <c r="E12" s="13" t="s">
        <v>23</v>
      </c>
      <c r="F12" s="64" t="s">
        <v>308</v>
      </c>
      <c r="G12" s="11" t="s">
        <v>38</v>
      </c>
      <c r="H12" s="11" t="s">
        <v>26</v>
      </c>
      <c r="I12" s="11" t="s">
        <v>26</v>
      </c>
      <c r="J12" s="11" t="s">
        <v>26</v>
      </c>
      <c r="K12" s="15" t="s">
        <v>26</v>
      </c>
      <c r="L12" s="11" t="s">
        <v>26</v>
      </c>
      <c r="M12" s="18" t="s">
        <v>26</v>
      </c>
      <c r="N12" s="18" t="s">
        <v>26</v>
      </c>
      <c r="O12" s="18" t="s">
        <v>26</v>
      </c>
      <c r="P12" s="18"/>
      <c r="Q12" s="18"/>
      <c r="R12" s="18"/>
      <c r="S12" s="18"/>
      <c r="T12" s="18">
        <v>0</v>
      </c>
    </row>
    <row r="13" spans="1:20" ht="14.25" customHeight="1">
      <c r="A13" s="9" t="s">
        <v>309</v>
      </c>
      <c r="B13" s="10" t="s">
        <v>56</v>
      </c>
      <c r="C13" s="11" t="s">
        <v>293</v>
      </c>
      <c r="D13" s="12">
        <v>14.3</v>
      </c>
      <c r="E13" s="13" t="s">
        <v>23</v>
      </c>
      <c r="F13" s="10" t="s">
        <v>310</v>
      </c>
      <c r="G13" s="11" t="s">
        <v>38</v>
      </c>
      <c r="H13" s="11" t="s">
        <v>26</v>
      </c>
      <c r="I13" s="11" t="s">
        <v>26</v>
      </c>
      <c r="J13" s="11" t="s">
        <v>26</v>
      </c>
      <c r="K13" s="15" t="s">
        <v>26</v>
      </c>
      <c r="L13" s="11" t="s">
        <v>26</v>
      </c>
      <c r="M13" s="18" t="s">
        <v>26</v>
      </c>
      <c r="N13" s="18" t="s">
        <v>26</v>
      </c>
      <c r="O13" s="18" t="s">
        <v>26</v>
      </c>
      <c r="P13" s="18"/>
      <c r="Q13" s="18"/>
      <c r="R13" s="18"/>
      <c r="S13" s="18"/>
      <c r="T13" s="18">
        <v>0</v>
      </c>
    </row>
    <row r="14" spans="1:20" ht="23.25" customHeight="1">
      <c r="A14" s="9" t="s">
        <v>311</v>
      </c>
      <c r="B14" s="10" t="s">
        <v>59</v>
      </c>
      <c r="C14" s="11" t="s">
        <v>293</v>
      </c>
      <c r="D14" s="12">
        <v>19.4</v>
      </c>
      <c r="E14" s="13" t="s">
        <v>23</v>
      </c>
      <c r="F14" s="64" t="s">
        <v>312</v>
      </c>
      <c r="G14" s="11" t="s">
        <v>26</v>
      </c>
      <c r="H14" s="11" t="s">
        <v>26</v>
      </c>
      <c r="I14" s="11" t="s">
        <v>26</v>
      </c>
      <c r="J14" s="11" t="s">
        <v>26</v>
      </c>
      <c r="K14" s="15" t="s">
        <v>26</v>
      </c>
      <c r="L14" s="11" t="s">
        <v>26</v>
      </c>
      <c r="M14" s="18" t="s">
        <v>26</v>
      </c>
      <c r="N14" s="18" t="s">
        <v>26</v>
      </c>
      <c r="O14" s="18" t="s">
        <v>26</v>
      </c>
      <c r="P14" s="18"/>
      <c r="Q14" s="18"/>
      <c r="R14" s="18"/>
      <c r="S14" s="18"/>
      <c r="T14" s="18">
        <v>0</v>
      </c>
    </row>
    <row r="15" spans="1:20" ht="14.25" customHeight="1">
      <c r="A15" s="9" t="s">
        <v>313</v>
      </c>
      <c r="B15" s="10" t="s">
        <v>62</v>
      </c>
      <c r="C15" s="11" t="s">
        <v>293</v>
      </c>
      <c r="D15" s="12">
        <v>13.9</v>
      </c>
      <c r="E15" s="13" t="s">
        <v>23</v>
      </c>
      <c r="F15" s="10" t="s">
        <v>314</v>
      </c>
      <c r="G15" s="11" t="s">
        <v>38</v>
      </c>
      <c r="H15" s="11" t="s">
        <v>26</v>
      </c>
      <c r="I15" s="11" t="s">
        <v>26</v>
      </c>
      <c r="J15" s="11" t="s">
        <v>26</v>
      </c>
      <c r="K15" s="15" t="s">
        <v>26</v>
      </c>
      <c r="L15" s="11" t="s">
        <v>26</v>
      </c>
      <c r="M15" s="18" t="s">
        <v>26</v>
      </c>
      <c r="N15" s="18" t="s">
        <v>26</v>
      </c>
      <c r="O15" s="18" t="s">
        <v>26</v>
      </c>
      <c r="P15" s="18"/>
      <c r="Q15" s="18"/>
      <c r="R15" s="18"/>
      <c r="S15" s="18"/>
      <c r="T15" s="18">
        <v>0</v>
      </c>
    </row>
    <row r="16" spans="1:20" ht="14.25" customHeight="1">
      <c r="A16" s="9" t="s">
        <v>315</v>
      </c>
      <c r="B16" s="10" t="s">
        <v>65</v>
      </c>
      <c r="C16" s="11" t="s">
        <v>293</v>
      </c>
      <c r="D16" s="12">
        <v>18.5</v>
      </c>
      <c r="E16" s="13" t="s">
        <v>23</v>
      </c>
      <c r="F16" s="10" t="s">
        <v>316</v>
      </c>
      <c r="G16" s="11" t="s">
        <v>26</v>
      </c>
      <c r="H16" s="11" t="s">
        <v>26</v>
      </c>
      <c r="I16" s="11" t="s">
        <v>26</v>
      </c>
      <c r="J16" s="11" t="s">
        <v>26</v>
      </c>
      <c r="K16" s="15" t="s">
        <v>26</v>
      </c>
      <c r="L16" s="11" t="s">
        <v>26</v>
      </c>
      <c r="M16" s="18" t="s">
        <v>26</v>
      </c>
      <c r="N16" s="18" t="s">
        <v>26</v>
      </c>
      <c r="O16" s="18" t="s">
        <v>26</v>
      </c>
      <c r="P16" s="18"/>
      <c r="Q16" s="18"/>
      <c r="R16" s="18"/>
      <c r="S16" s="18"/>
      <c r="T16" s="18">
        <v>0</v>
      </c>
    </row>
    <row r="17" spans="1:20" ht="14.25" customHeight="1">
      <c r="A17" s="9" t="s">
        <v>317</v>
      </c>
      <c r="B17" s="10" t="s">
        <v>318</v>
      </c>
      <c r="C17" s="11" t="s">
        <v>293</v>
      </c>
      <c r="D17" s="12">
        <v>6.9</v>
      </c>
      <c r="E17" s="13" t="s">
        <v>23</v>
      </c>
      <c r="F17" s="10" t="s">
        <v>319</v>
      </c>
      <c r="G17" s="11" t="s">
        <v>26</v>
      </c>
      <c r="H17" s="11" t="s">
        <v>26</v>
      </c>
      <c r="I17" s="11" t="s">
        <v>26</v>
      </c>
      <c r="J17" s="11" t="s">
        <v>26</v>
      </c>
      <c r="K17" s="15" t="s">
        <v>26</v>
      </c>
      <c r="L17" s="15" t="s">
        <v>26</v>
      </c>
      <c r="M17" s="18" t="s">
        <v>26</v>
      </c>
      <c r="N17" s="18" t="s">
        <v>26</v>
      </c>
      <c r="O17" s="18" t="s">
        <v>26</v>
      </c>
      <c r="P17" s="22"/>
      <c r="Q17" s="22"/>
      <c r="R17" s="22"/>
      <c r="S17" s="22"/>
      <c r="T17" s="22">
        <v>0</v>
      </c>
    </row>
    <row r="18" spans="1:20" ht="11.25" customHeight="1">
      <c r="A18" s="24"/>
      <c r="B18" s="25" t="s">
        <v>67</v>
      </c>
      <c r="C18" s="26"/>
      <c r="D18" s="27">
        <f>SUM(D3:D17)</f>
        <v>320.8999999999999</v>
      </c>
      <c r="E18" s="28"/>
      <c r="O18" s="141" t="s">
        <v>1513</v>
      </c>
      <c r="P18" s="65"/>
      <c r="Q18" s="142">
        <f>SUM(Q7:Q17)</f>
        <v>1</v>
      </c>
      <c r="R18" s="142">
        <f>SUM(R7:R17)</f>
        <v>1</v>
      </c>
      <c r="S18" s="142">
        <f>SUM(S5:S17)</f>
        <v>2</v>
      </c>
      <c r="T18" s="66">
        <f>SUM(T5:T17)</f>
        <v>0</v>
      </c>
    </row>
    <row r="19" spans="3:20" ht="14.25" customHeight="1">
      <c r="C19" s="28"/>
      <c r="D19" s="45"/>
      <c r="E19" s="28"/>
      <c r="T19" s="31"/>
    </row>
    <row r="20" spans="1:20" ht="14.25" customHeight="1">
      <c r="A20" s="284" t="s">
        <v>320</v>
      </c>
      <c r="B20" s="284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</row>
    <row r="21" spans="1:20" ht="14.25" customHeight="1">
      <c r="A21" s="3" t="s">
        <v>1</v>
      </c>
      <c r="B21" s="4"/>
      <c r="C21" s="285" t="s">
        <v>2</v>
      </c>
      <c r="D21" s="286" t="s">
        <v>3</v>
      </c>
      <c r="E21" s="5" t="s">
        <v>4</v>
      </c>
      <c r="F21" s="3" t="s">
        <v>291</v>
      </c>
      <c r="G21" s="285" t="s">
        <v>6</v>
      </c>
      <c r="H21" s="285" t="s">
        <v>7</v>
      </c>
      <c r="I21" s="285" t="s">
        <v>8</v>
      </c>
      <c r="J21" s="285" t="s">
        <v>9</v>
      </c>
      <c r="K21" s="285" t="s">
        <v>10</v>
      </c>
      <c r="L21" s="285" t="s">
        <v>11</v>
      </c>
      <c r="M21" s="285" t="s">
        <v>12</v>
      </c>
      <c r="N21" s="285" t="s">
        <v>13</v>
      </c>
      <c r="O21" s="287" t="s">
        <v>14</v>
      </c>
      <c r="P21" s="288" t="s">
        <v>1514</v>
      </c>
      <c r="Q21" s="288" t="s">
        <v>1515</v>
      </c>
      <c r="R21" s="288" t="s">
        <v>1516</v>
      </c>
      <c r="S21" s="288" t="s">
        <v>1517</v>
      </c>
      <c r="T21" s="287" t="s">
        <v>15</v>
      </c>
    </row>
    <row r="22" spans="1:20" ht="22.5" customHeight="1">
      <c r="A22" s="6" t="s">
        <v>16</v>
      </c>
      <c r="B22" s="7" t="s">
        <v>17</v>
      </c>
      <c r="C22" s="285"/>
      <c r="D22" s="286"/>
      <c r="E22" s="8" t="s">
        <v>18</v>
      </c>
      <c r="F22" s="6" t="s">
        <v>19</v>
      </c>
      <c r="G22" s="285"/>
      <c r="H22" s="285"/>
      <c r="I22" s="285"/>
      <c r="J22" s="285"/>
      <c r="K22" s="285"/>
      <c r="L22" s="285"/>
      <c r="M22" s="285"/>
      <c r="N22" s="285"/>
      <c r="O22" s="287"/>
      <c r="P22" s="291"/>
      <c r="Q22" s="289"/>
      <c r="R22" s="289"/>
      <c r="S22" s="289"/>
      <c r="T22" s="287"/>
    </row>
    <row r="23" spans="1:20" ht="14.25" customHeight="1">
      <c r="A23" s="9" t="s">
        <v>321</v>
      </c>
      <c r="B23" s="10" t="s">
        <v>322</v>
      </c>
      <c r="C23" s="11" t="s">
        <v>293</v>
      </c>
      <c r="D23" s="12">
        <v>15</v>
      </c>
      <c r="E23" s="13" t="s">
        <v>31</v>
      </c>
      <c r="F23" s="10" t="s">
        <v>323</v>
      </c>
      <c r="G23" s="14" t="s">
        <v>38</v>
      </c>
      <c r="H23" s="11" t="s">
        <v>324</v>
      </c>
      <c r="I23" s="11" t="s">
        <v>80</v>
      </c>
      <c r="J23" s="11" t="s">
        <v>26</v>
      </c>
      <c r="K23" s="15" t="s">
        <v>26</v>
      </c>
      <c r="L23" s="15" t="s">
        <v>26</v>
      </c>
      <c r="M23" s="11" t="s">
        <v>26</v>
      </c>
      <c r="N23" s="11" t="s">
        <v>26</v>
      </c>
      <c r="O23" s="11" t="s">
        <v>26</v>
      </c>
      <c r="P23" s="11"/>
      <c r="Q23" s="11">
        <v>1</v>
      </c>
      <c r="R23" s="11"/>
      <c r="S23" s="11">
        <v>1</v>
      </c>
      <c r="T23" s="11">
        <v>0</v>
      </c>
    </row>
    <row r="24" spans="1:20" ht="14.25" customHeight="1">
      <c r="A24" s="9" t="s">
        <v>325</v>
      </c>
      <c r="B24" s="10" t="s">
        <v>326</v>
      </c>
      <c r="C24" s="11" t="s">
        <v>293</v>
      </c>
      <c r="D24" s="12">
        <v>6.2</v>
      </c>
      <c r="E24" s="13" t="s">
        <v>31</v>
      </c>
      <c r="F24" s="10" t="s">
        <v>327</v>
      </c>
      <c r="G24" s="14" t="s">
        <v>26</v>
      </c>
      <c r="H24" s="11" t="s">
        <v>80</v>
      </c>
      <c r="I24" s="11" t="s">
        <v>26</v>
      </c>
      <c r="J24" s="11" t="s">
        <v>26</v>
      </c>
      <c r="K24" s="15" t="s">
        <v>26</v>
      </c>
      <c r="L24" s="15" t="s">
        <v>26</v>
      </c>
      <c r="M24" s="11" t="s">
        <v>26</v>
      </c>
      <c r="N24" s="11" t="s">
        <v>26</v>
      </c>
      <c r="O24" s="11" t="s">
        <v>26</v>
      </c>
      <c r="P24" s="11"/>
      <c r="Q24" s="11"/>
      <c r="R24" s="11"/>
      <c r="S24" s="11"/>
      <c r="T24" s="11">
        <v>0</v>
      </c>
    </row>
    <row r="25" spans="1:20" ht="14.25" customHeight="1">
      <c r="A25" s="9" t="s">
        <v>328</v>
      </c>
      <c r="B25" s="10" t="s">
        <v>329</v>
      </c>
      <c r="C25" s="11" t="s">
        <v>293</v>
      </c>
      <c r="D25" s="12">
        <v>13.3</v>
      </c>
      <c r="E25" s="13" t="s">
        <v>31</v>
      </c>
      <c r="F25" s="10" t="s">
        <v>330</v>
      </c>
      <c r="G25" s="11" t="s">
        <v>26</v>
      </c>
      <c r="H25" s="11" t="s">
        <v>26</v>
      </c>
      <c r="I25" s="11" t="s">
        <v>26</v>
      </c>
      <c r="J25" s="11" t="s">
        <v>80</v>
      </c>
      <c r="K25" s="15" t="s">
        <v>26</v>
      </c>
      <c r="L25" s="15" t="s">
        <v>26</v>
      </c>
      <c r="M25" s="18" t="s">
        <v>26</v>
      </c>
      <c r="N25" s="18" t="s">
        <v>26</v>
      </c>
      <c r="O25" s="18" t="s">
        <v>26</v>
      </c>
      <c r="P25" s="18"/>
      <c r="Q25" s="18">
        <v>1</v>
      </c>
      <c r="R25" s="18"/>
      <c r="S25" s="18">
        <v>1</v>
      </c>
      <c r="T25" s="18">
        <v>0</v>
      </c>
    </row>
    <row r="26" spans="1:20" ht="14.25" customHeight="1">
      <c r="A26" s="9" t="s">
        <v>331</v>
      </c>
      <c r="B26" s="10" t="s">
        <v>332</v>
      </c>
      <c r="C26" s="11" t="s">
        <v>293</v>
      </c>
      <c r="D26" s="12">
        <v>4.3</v>
      </c>
      <c r="E26" s="13" t="s">
        <v>31</v>
      </c>
      <c r="F26" s="10" t="s">
        <v>26</v>
      </c>
      <c r="G26" s="11" t="s">
        <v>26</v>
      </c>
      <c r="H26" s="11" t="s">
        <v>26</v>
      </c>
      <c r="I26" s="11" t="s">
        <v>26</v>
      </c>
      <c r="J26" s="11" t="s">
        <v>26</v>
      </c>
      <c r="K26" s="15" t="s">
        <v>26</v>
      </c>
      <c r="L26" s="15" t="s">
        <v>26</v>
      </c>
      <c r="M26" s="18" t="s">
        <v>26</v>
      </c>
      <c r="N26" s="18" t="s">
        <v>26</v>
      </c>
      <c r="O26" s="18" t="s">
        <v>26</v>
      </c>
      <c r="P26" s="18"/>
      <c r="Q26" s="18"/>
      <c r="R26" s="18"/>
      <c r="S26" s="18"/>
      <c r="T26" s="18">
        <v>0</v>
      </c>
    </row>
    <row r="27" spans="1:20" ht="14.25" customHeight="1">
      <c r="A27" s="9" t="s">
        <v>333</v>
      </c>
      <c r="B27" s="10" t="s">
        <v>334</v>
      </c>
      <c r="C27" s="11" t="s">
        <v>293</v>
      </c>
      <c r="D27" s="12">
        <v>10.1</v>
      </c>
      <c r="E27" s="13" t="s">
        <v>31</v>
      </c>
      <c r="F27" s="10" t="s">
        <v>26</v>
      </c>
      <c r="G27" s="11" t="s">
        <v>26</v>
      </c>
      <c r="H27" s="11" t="s">
        <v>80</v>
      </c>
      <c r="I27" s="11" t="s">
        <v>80</v>
      </c>
      <c r="J27" s="11" t="s">
        <v>26</v>
      </c>
      <c r="K27" s="15" t="s">
        <v>26</v>
      </c>
      <c r="L27" s="15" t="s">
        <v>26</v>
      </c>
      <c r="M27" s="18" t="s">
        <v>26</v>
      </c>
      <c r="N27" s="18" t="s">
        <v>26</v>
      </c>
      <c r="O27" s="18" t="s">
        <v>26</v>
      </c>
      <c r="P27" s="18"/>
      <c r="Q27" s="18"/>
      <c r="R27" s="18">
        <v>1</v>
      </c>
      <c r="S27" s="18">
        <v>1</v>
      </c>
      <c r="T27" s="18">
        <v>0</v>
      </c>
    </row>
    <row r="28" spans="1:20" ht="14.25" customHeight="1">
      <c r="A28" s="9" t="s">
        <v>335</v>
      </c>
      <c r="B28" s="10" t="s">
        <v>336</v>
      </c>
      <c r="C28" s="11" t="s">
        <v>293</v>
      </c>
      <c r="D28" s="12">
        <v>15.6</v>
      </c>
      <c r="E28" s="13" t="s">
        <v>204</v>
      </c>
      <c r="F28" s="10" t="s">
        <v>26</v>
      </c>
      <c r="G28" s="11" t="s">
        <v>26</v>
      </c>
      <c r="H28" s="11" t="s">
        <v>80</v>
      </c>
      <c r="I28" s="11" t="s">
        <v>26</v>
      </c>
      <c r="J28" s="11" t="s">
        <v>26</v>
      </c>
      <c r="K28" s="15" t="s">
        <v>26</v>
      </c>
      <c r="L28" s="15" t="s">
        <v>26</v>
      </c>
      <c r="M28" s="18" t="s">
        <v>26</v>
      </c>
      <c r="N28" s="18" t="s">
        <v>26</v>
      </c>
      <c r="O28" s="18" t="s">
        <v>26</v>
      </c>
      <c r="P28" s="18"/>
      <c r="Q28" s="18"/>
      <c r="R28" s="18"/>
      <c r="S28" s="18">
        <v>1</v>
      </c>
      <c r="T28" s="18">
        <v>0</v>
      </c>
    </row>
    <row r="29" spans="1:20" ht="14.25" customHeight="1">
      <c r="A29" s="9" t="s">
        <v>337</v>
      </c>
      <c r="B29" s="10" t="s">
        <v>338</v>
      </c>
      <c r="C29" s="11" t="s">
        <v>293</v>
      </c>
      <c r="D29" s="12">
        <v>33.8</v>
      </c>
      <c r="E29" s="13" t="s">
        <v>31</v>
      </c>
      <c r="F29" s="10" t="s">
        <v>339</v>
      </c>
      <c r="G29" s="14" t="s">
        <v>38</v>
      </c>
      <c r="H29" s="11" t="s">
        <v>80</v>
      </c>
      <c r="I29" s="11" t="s">
        <v>26</v>
      </c>
      <c r="J29" s="11" t="s">
        <v>26</v>
      </c>
      <c r="K29" s="15" t="s">
        <v>26</v>
      </c>
      <c r="L29" s="15" t="s">
        <v>26</v>
      </c>
      <c r="M29" s="11" t="s">
        <v>26</v>
      </c>
      <c r="N29" s="11" t="s">
        <v>26</v>
      </c>
      <c r="O29" s="11" t="s">
        <v>26</v>
      </c>
      <c r="P29" s="11"/>
      <c r="Q29" s="11"/>
      <c r="R29" s="11"/>
      <c r="S29" s="11">
        <v>1</v>
      </c>
      <c r="T29" s="11">
        <v>0</v>
      </c>
    </row>
    <row r="30" spans="1:20" ht="14.25" customHeight="1">
      <c r="A30" s="9" t="s">
        <v>340</v>
      </c>
      <c r="B30" s="10" t="s">
        <v>341</v>
      </c>
      <c r="C30" s="11" t="s">
        <v>293</v>
      </c>
      <c r="D30" s="12">
        <v>2.1</v>
      </c>
      <c r="E30" s="13" t="s">
        <v>31</v>
      </c>
      <c r="F30" s="10" t="s">
        <v>103</v>
      </c>
      <c r="G30" s="11" t="s">
        <v>26</v>
      </c>
      <c r="H30" s="11" t="s">
        <v>26</v>
      </c>
      <c r="I30" s="11" t="s">
        <v>26</v>
      </c>
      <c r="J30" s="11" t="s">
        <v>26</v>
      </c>
      <c r="K30" s="15" t="s">
        <v>26</v>
      </c>
      <c r="L30" s="15" t="s">
        <v>26</v>
      </c>
      <c r="M30" s="18" t="s">
        <v>26</v>
      </c>
      <c r="N30" s="18" t="s">
        <v>26</v>
      </c>
      <c r="O30" s="18" t="s">
        <v>26</v>
      </c>
      <c r="P30" s="18"/>
      <c r="Q30" s="18"/>
      <c r="R30" s="18"/>
      <c r="S30" s="18"/>
      <c r="T30" s="18">
        <v>0</v>
      </c>
    </row>
    <row r="31" spans="1:20" ht="14.25" customHeight="1">
      <c r="A31" s="9" t="s">
        <v>342</v>
      </c>
      <c r="B31" s="10" t="s">
        <v>343</v>
      </c>
      <c r="C31" s="11" t="s">
        <v>293</v>
      </c>
      <c r="D31" s="12">
        <v>1.1</v>
      </c>
      <c r="E31" s="13" t="s">
        <v>31</v>
      </c>
      <c r="F31" s="10" t="s">
        <v>344</v>
      </c>
      <c r="G31" s="11" t="s">
        <v>26</v>
      </c>
      <c r="H31" s="11" t="s">
        <v>80</v>
      </c>
      <c r="I31" s="11" t="s">
        <v>26</v>
      </c>
      <c r="J31" s="11" t="s">
        <v>26</v>
      </c>
      <c r="K31" s="15" t="s">
        <v>80</v>
      </c>
      <c r="L31" s="15" t="s">
        <v>26</v>
      </c>
      <c r="M31" s="18" t="s">
        <v>26</v>
      </c>
      <c r="N31" s="18" t="s">
        <v>26</v>
      </c>
      <c r="O31" s="18" t="s">
        <v>26</v>
      </c>
      <c r="P31" s="18"/>
      <c r="Q31" s="18"/>
      <c r="R31" s="18">
        <v>1</v>
      </c>
      <c r="S31" s="18">
        <v>1</v>
      </c>
      <c r="T31" s="18">
        <v>0</v>
      </c>
    </row>
    <row r="32" spans="1:20" ht="14.25" customHeight="1">
      <c r="A32" s="9" t="s">
        <v>345</v>
      </c>
      <c r="B32" s="10" t="s">
        <v>346</v>
      </c>
      <c r="C32" s="11" t="s">
        <v>293</v>
      </c>
      <c r="D32" s="12">
        <v>17.1</v>
      </c>
      <c r="E32" s="13" t="s">
        <v>31</v>
      </c>
      <c r="F32" s="10" t="s">
        <v>347</v>
      </c>
      <c r="G32" s="14" t="s">
        <v>38</v>
      </c>
      <c r="H32" s="11" t="s">
        <v>26</v>
      </c>
      <c r="I32" s="11" t="s">
        <v>80</v>
      </c>
      <c r="J32" s="11" t="s">
        <v>26</v>
      </c>
      <c r="K32" s="15" t="s">
        <v>26</v>
      </c>
      <c r="L32" s="15" t="s">
        <v>26</v>
      </c>
      <c r="M32" s="11" t="s">
        <v>26</v>
      </c>
      <c r="N32" s="11" t="s">
        <v>26</v>
      </c>
      <c r="O32" s="11" t="s">
        <v>26</v>
      </c>
      <c r="P32" s="11"/>
      <c r="Q32" s="11">
        <v>1</v>
      </c>
      <c r="R32" s="11"/>
      <c r="S32" s="42">
        <v>1</v>
      </c>
      <c r="T32" s="11">
        <v>0</v>
      </c>
    </row>
    <row r="33" spans="1:20" ht="14.25" customHeight="1">
      <c r="A33" s="9" t="s">
        <v>348</v>
      </c>
      <c r="B33" s="10" t="s">
        <v>349</v>
      </c>
      <c r="C33" s="11" t="s">
        <v>293</v>
      </c>
      <c r="D33" s="12">
        <v>28.5</v>
      </c>
      <c r="E33" s="13" t="s">
        <v>31</v>
      </c>
      <c r="F33" s="10" t="s">
        <v>347</v>
      </c>
      <c r="G33" s="14" t="s">
        <v>38</v>
      </c>
      <c r="H33" s="11" t="s">
        <v>80</v>
      </c>
      <c r="I33" s="11" t="s">
        <v>26</v>
      </c>
      <c r="J33" s="11" t="s">
        <v>26</v>
      </c>
      <c r="K33" s="15" t="s">
        <v>26</v>
      </c>
      <c r="L33" s="15" t="s">
        <v>26</v>
      </c>
      <c r="M33" s="18" t="s">
        <v>26</v>
      </c>
      <c r="N33" s="18" t="s">
        <v>26</v>
      </c>
      <c r="O33" s="18" t="s">
        <v>26</v>
      </c>
      <c r="P33" s="18"/>
      <c r="Q33" s="18"/>
      <c r="R33" s="18"/>
      <c r="S33" s="18"/>
      <c r="T33" s="18">
        <v>0</v>
      </c>
    </row>
    <row r="34" spans="1:20" ht="14.25" customHeight="1">
      <c r="A34" s="9" t="s">
        <v>350</v>
      </c>
      <c r="B34" s="10" t="s">
        <v>351</v>
      </c>
      <c r="C34" s="11" t="s">
        <v>293</v>
      </c>
      <c r="D34" s="12">
        <v>20</v>
      </c>
      <c r="E34" s="13" t="s">
        <v>31</v>
      </c>
      <c r="F34" s="10" t="s">
        <v>352</v>
      </c>
      <c r="G34" s="14" t="s">
        <v>38</v>
      </c>
      <c r="H34" s="11" t="s">
        <v>26</v>
      </c>
      <c r="I34" s="11" t="s">
        <v>26</v>
      </c>
      <c r="J34" s="11" t="s">
        <v>26</v>
      </c>
      <c r="K34" s="15" t="s">
        <v>26</v>
      </c>
      <c r="L34" s="15" t="s">
        <v>26</v>
      </c>
      <c r="M34" s="18" t="s">
        <v>26</v>
      </c>
      <c r="N34" s="18" t="s">
        <v>26</v>
      </c>
      <c r="O34" s="18" t="s">
        <v>26</v>
      </c>
      <c r="P34" s="18"/>
      <c r="Q34" s="18"/>
      <c r="R34" s="18"/>
      <c r="S34" s="18"/>
      <c r="T34" s="18">
        <v>0</v>
      </c>
    </row>
    <row r="35" spans="1:20" ht="14.25" customHeight="1">
      <c r="A35" s="9" t="s">
        <v>353</v>
      </c>
      <c r="B35" s="10" t="s">
        <v>276</v>
      </c>
      <c r="C35" s="11" t="s">
        <v>293</v>
      </c>
      <c r="D35" s="12">
        <v>3.2</v>
      </c>
      <c r="E35" s="13" t="s">
        <v>31</v>
      </c>
      <c r="F35" s="10" t="s">
        <v>354</v>
      </c>
      <c r="G35" s="14" t="s">
        <v>38</v>
      </c>
      <c r="H35" s="11" t="s">
        <v>80</v>
      </c>
      <c r="I35" s="11" t="s">
        <v>80</v>
      </c>
      <c r="J35" s="11" t="s">
        <v>26</v>
      </c>
      <c r="K35" s="15" t="s">
        <v>26</v>
      </c>
      <c r="L35" s="15" t="s">
        <v>26</v>
      </c>
      <c r="M35" s="18" t="s">
        <v>26</v>
      </c>
      <c r="N35" s="18" t="s">
        <v>104</v>
      </c>
      <c r="O35" s="18" t="s">
        <v>26</v>
      </c>
      <c r="P35" s="18"/>
      <c r="Q35" s="18">
        <v>1</v>
      </c>
      <c r="R35" s="18"/>
      <c r="S35" s="18"/>
      <c r="T35" s="18">
        <v>0</v>
      </c>
    </row>
    <row r="36" spans="1:20" ht="14.25" customHeight="1">
      <c r="A36" s="56" t="s">
        <v>355</v>
      </c>
      <c r="B36" s="10" t="s">
        <v>112</v>
      </c>
      <c r="C36" s="11" t="s">
        <v>293</v>
      </c>
      <c r="D36" s="12">
        <v>3.2</v>
      </c>
      <c r="E36" s="13" t="s">
        <v>31</v>
      </c>
      <c r="F36" s="10" t="s">
        <v>356</v>
      </c>
      <c r="G36" s="14" t="s">
        <v>38</v>
      </c>
      <c r="H36" s="11" t="s">
        <v>26</v>
      </c>
      <c r="I36" s="11" t="s">
        <v>80</v>
      </c>
      <c r="J36" s="11" t="s">
        <v>26</v>
      </c>
      <c r="K36" s="15" t="s">
        <v>80</v>
      </c>
      <c r="L36" s="15" t="s">
        <v>26</v>
      </c>
      <c r="M36" s="18" t="s">
        <v>26</v>
      </c>
      <c r="N36" s="18" t="s">
        <v>26</v>
      </c>
      <c r="O36" s="18" t="s">
        <v>26</v>
      </c>
      <c r="P36" s="18"/>
      <c r="Q36" s="18">
        <v>1</v>
      </c>
      <c r="R36" s="18">
        <v>1</v>
      </c>
      <c r="S36" s="18">
        <v>1</v>
      </c>
      <c r="T36" s="18">
        <v>0</v>
      </c>
    </row>
    <row r="37" spans="1:20" ht="14.25" customHeight="1">
      <c r="A37" s="143" t="s">
        <v>357</v>
      </c>
      <c r="B37" s="74" t="s">
        <v>358</v>
      </c>
      <c r="C37" s="11" t="s">
        <v>293</v>
      </c>
      <c r="D37" s="62">
        <v>4.5</v>
      </c>
      <c r="E37" s="67" t="s">
        <v>204</v>
      </c>
      <c r="F37" s="10" t="s">
        <v>359</v>
      </c>
      <c r="G37" s="11" t="s">
        <v>26</v>
      </c>
      <c r="H37" s="11" t="s">
        <v>26</v>
      </c>
      <c r="I37" s="11" t="s">
        <v>26</v>
      </c>
      <c r="J37" s="11" t="s">
        <v>26</v>
      </c>
      <c r="K37" s="15" t="s">
        <v>26</v>
      </c>
      <c r="L37" s="15" t="s">
        <v>26</v>
      </c>
      <c r="M37" s="18" t="s">
        <v>26</v>
      </c>
      <c r="N37" s="18" t="s">
        <v>26</v>
      </c>
      <c r="O37" s="18" t="s">
        <v>26</v>
      </c>
      <c r="P37" s="18"/>
      <c r="Q37" s="18"/>
      <c r="R37" s="18"/>
      <c r="S37" s="18"/>
      <c r="T37" s="18">
        <v>0</v>
      </c>
    </row>
    <row r="38" spans="1:20" ht="14.25" customHeight="1">
      <c r="A38" s="24"/>
      <c r="B38" s="25" t="s">
        <v>67</v>
      </c>
      <c r="C38" s="26"/>
      <c r="D38" s="27">
        <f>SUM(D23:D37)</f>
        <v>177.99999999999997</v>
      </c>
      <c r="E38" s="33"/>
      <c r="F38" s="34"/>
      <c r="G38" s="16"/>
      <c r="H38" s="16"/>
      <c r="I38" s="16"/>
      <c r="J38" s="16"/>
      <c r="K38" s="16"/>
      <c r="O38" s="162" t="s">
        <v>1520</v>
      </c>
      <c r="P38" s="65"/>
      <c r="Q38" s="142">
        <f>SUM(Q23:Q37)</f>
        <v>5</v>
      </c>
      <c r="R38" s="142">
        <f>SUM(R23:R37)</f>
        <v>3</v>
      </c>
      <c r="S38" s="142">
        <f>SUM(S23:S37)</f>
        <v>8</v>
      </c>
      <c r="T38" s="66">
        <f>SUM(T23:T37)</f>
        <v>0</v>
      </c>
    </row>
    <row r="39" spans="1:21" s="47" customFormat="1" ht="14.25" customHeight="1">
      <c r="A39" s="35"/>
      <c r="B39" s="34"/>
      <c r="C39" s="16"/>
      <c r="D39" s="39"/>
      <c r="E39" s="33"/>
      <c r="F39" s="34"/>
      <c r="G39" s="16"/>
      <c r="H39" s="16"/>
      <c r="I39" s="16"/>
      <c r="J39" s="16"/>
      <c r="K39" s="16"/>
      <c r="T39" s="52"/>
      <c r="U39"/>
    </row>
    <row r="40" spans="1:20" ht="14.25" customHeight="1">
      <c r="A40" s="284" t="s">
        <v>360</v>
      </c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</row>
    <row r="41" spans="1:20" ht="14.25" customHeight="1">
      <c r="A41" s="3" t="s">
        <v>1</v>
      </c>
      <c r="B41" s="4"/>
      <c r="C41" s="285" t="s">
        <v>2</v>
      </c>
      <c r="D41" s="286" t="s">
        <v>3</v>
      </c>
      <c r="E41" s="5" t="s">
        <v>4</v>
      </c>
      <c r="F41" s="3" t="s">
        <v>291</v>
      </c>
      <c r="G41" s="285" t="s">
        <v>6</v>
      </c>
      <c r="H41" s="285" t="s">
        <v>7</v>
      </c>
      <c r="I41" s="285" t="s">
        <v>8</v>
      </c>
      <c r="J41" s="285" t="s">
        <v>9</v>
      </c>
      <c r="K41" s="285" t="s">
        <v>10</v>
      </c>
      <c r="L41" s="285" t="s">
        <v>11</v>
      </c>
      <c r="M41" s="285" t="s">
        <v>12</v>
      </c>
      <c r="N41" s="285" t="s">
        <v>13</v>
      </c>
      <c r="O41" s="287" t="s">
        <v>14</v>
      </c>
      <c r="P41" s="288" t="s">
        <v>1514</v>
      </c>
      <c r="Q41" s="288" t="s">
        <v>1515</v>
      </c>
      <c r="R41" s="288" t="s">
        <v>1516</v>
      </c>
      <c r="S41" s="288" t="s">
        <v>1517</v>
      </c>
      <c r="T41" s="287" t="s">
        <v>15</v>
      </c>
    </row>
    <row r="42" spans="1:20" ht="21" customHeight="1">
      <c r="A42" s="6" t="s">
        <v>16</v>
      </c>
      <c r="B42" s="7" t="s">
        <v>17</v>
      </c>
      <c r="C42" s="285"/>
      <c r="D42" s="286"/>
      <c r="E42" s="8" t="s">
        <v>18</v>
      </c>
      <c r="F42" s="6" t="s">
        <v>19</v>
      </c>
      <c r="G42" s="285"/>
      <c r="H42" s="285"/>
      <c r="I42" s="285"/>
      <c r="J42" s="285"/>
      <c r="K42" s="285"/>
      <c r="L42" s="285"/>
      <c r="M42" s="285"/>
      <c r="N42" s="285"/>
      <c r="O42" s="287"/>
      <c r="P42" s="291"/>
      <c r="Q42" s="289"/>
      <c r="R42" s="289"/>
      <c r="S42" s="289"/>
      <c r="T42" s="287"/>
    </row>
    <row r="43" spans="1:20" ht="14.25" customHeight="1">
      <c r="A43" s="9" t="s">
        <v>361</v>
      </c>
      <c r="B43" s="10" t="s">
        <v>362</v>
      </c>
      <c r="C43" s="11" t="s">
        <v>293</v>
      </c>
      <c r="D43" s="68">
        <v>9.5</v>
      </c>
      <c r="E43" s="13" t="s">
        <v>192</v>
      </c>
      <c r="F43" s="10" t="s">
        <v>363</v>
      </c>
      <c r="G43" s="14" t="s">
        <v>26</v>
      </c>
      <c r="H43" s="11" t="s">
        <v>26</v>
      </c>
      <c r="I43" s="11" t="s">
        <v>26</v>
      </c>
      <c r="J43" s="11" t="s">
        <v>26</v>
      </c>
      <c r="K43" s="15" t="s">
        <v>26</v>
      </c>
      <c r="L43" s="11" t="s">
        <v>26</v>
      </c>
      <c r="M43" s="11" t="s">
        <v>26</v>
      </c>
      <c r="N43" s="11" t="s">
        <v>26</v>
      </c>
      <c r="O43" s="11" t="s">
        <v>26</v>
      </c>
      <c r="P43" s="11"/>
      <c r="Q43" s="11"/>
      <c r="R43" s="11"/>
      <c r="S43" s="11"/>
      <c r="T43" s="11">
        <v>0</v>
      </c>
    </row>
    <row r="44" spans="1:20" ht="14.25" customHeight="1">
      <c r="A44" s="9" t="s">
        <v>364</v>
      </c>
      <c r="B44" s="10" t="s">
        <v>189</v>
      </c>
      <c r="C44" s="11" t="s">
        <v>293</v>
      </c>
      <c r="D44" s="68">
        <v>7.6</v>
      </c>
      <c r="E44" s="13" t="s">
        <v>192</v>
      </c>
      <c r="F44" s="10" t="s">
        <v>365</v>
      </c>
      <c r="G44" s="14" t="s">
        <v>26</v>
      </c>
      <c r="H44" s="11" t="s">
        <v>86</v>
      </c>
      <c r="I44" s="11" t="s">
        <v>80</v>
      </c>
      <c r="J44" s="11" t="s">
        <v>26</v>
      </c>
      <c r="K44" s="15" t="s">
        <v>26</v>
      </c>
      <c r="L44" s="11" t="s">
        <v>26</v>
      </c>
      <c r="M44" s="11" t="s">
        <v>26</v>
      </c>
      <c r="N44" s="11" t="s">
        <v>26</v>
      </c>
      <c r="O44" s="11" t="s">
        <v>26</v>
      </c>
      <c r="P44" s="11"/>
      <c r="Q44" s="11">
        <v>1</v>
      </c>
      <c r="R44" s="11"/>
      <c r="S44" s="11">
        <v>1</v>
      </c>
      <c r="T44" s="11">
        <v>0</v>
      </c>
    </row>
    <row r="45" spans="1:20" ht="14.25" customHeight="1">
      <c r="A45" s="9" t="s">
        <v>366</v>
      </c>
      <c r="B45" s="10" t="s">
        <v>367</v>
      </c>
      <c r="C45" s="11" t="s">
        <v>293</v>
      </c>
      <c r="D45" s="68">
        <v>14.4</v>
      </c>
      <c r="E45" s="13" t="s">
        <v>31</v>
      </c>
      <c r="F45" s="10" t="s">
        <v>368</v>
      </c>
      <c r="G45" s="11" t="s">
        <v>26</v>
      </c>
      <c r="H45" s="11" t="s">
        <v>80</v>
      </c>
      <c r="I45" s="11" t="s">
        <v>80</v>
      </c>
      <c r="J45" s="11" t="s">
        <v>26</v>
      </c>
      <c r="K45" s="15" t="s">
        <v>26</v>
      </c>
      <c r="L45" s="18" t="s">
        <v>26</v>
      </c>
      <c r="M45" s="18" t="s">
        <v>26</v>
      </c>
      <c r="N45" s="18" t="s">
        <v>26</v>
      </c>
      <c r="O45" s="18" t="s">
        <v>26</v>
      </c>
      <c r="P45" s="18"/>
      <c r="Q45" s="18">
        <v>1</v>
      </c>
      <c r="R45" s="18">
        <v>1</v>
      </c>
      <c r="S45" s="18">
        <v>1</v>
      </c>
      <c r="T45" s="18">
        <v>0</v>
      </c>
    </row>
    <row r="46" spans="1:20" ht="14.25" customHeight="1">
      <c r="A46" s="9" t="s">
        <v>369</v>
      </c>
      <c r="B46" s="10" t="s">
        <v>370</v>
      </c>
      <c r="C46" s="11" t="s">
        <v>293</v>
      </c>
      <c r="D46" s="68">
        <v>16.7</v>
      </c>
      <c r="E46" s="13" t="s">
        <v>31</v>
      </c>
      <c r="F46" s="10" t="s">
        <v>371</v>
      </c>
      <c r="G46" s="11" t="s">
        <v>38</v>
      </c>
      <c r="H46" s="11" t="s">
        <v>26</v>
      </c>
      <c r="I46" s="11" t="s">
        <v>80</v>
      </c>
      <c r="J46" s="11" t="s">
        <v>26</v>
      </c>
      <c r="K46" s="15" t="s">
        <v>26</v>
      </c>
      <c r="L46" s="18" t="s">
        <v>26</v>
      </c>
      <c r="M46" s="18" t="s">
        <v>26</v>
      </c>
      <c r="N46" s="18" t="s">
        <v>26</v>
      </c>
      <c r="O46" s="18" t="s">
        <v>26</v>
      </c>
      <c r="P46" s="18"/>
      <c r="Q46" s="18">
        <v>1</v>
      </c>
      <c r="R46" s="18">
        <v>1</v>
      </c>
      <c r="S46" s="18">
        <v>1</v>
      </c>
      <c r="T46" s="18">
        <v>0</v>
      </c>
    </row>
    <row r="47" spans="1:20" ht="14.25" customHeight="1">
      <c r="A47" s="9" t="s">
        <v>372</v>
      </c>
      <c r="B47" s="10" t="s">
        <v>189</v>
      </c>
      <c r="C47" s="11" t="s">
        <v>293</v>
      </c>
      <c r="D47" s="68">
        <v>6.2</v>
      </c>
      <c r="E47" s="13" t="s">
        <v>204</v>
      </c>
      <c r="F47" s="10" t="s">
        <v>365</v>
      </c>
      <c r="G47" s="11" t="s">
        <v>38</v>
      </c>
      <c r="H47" s="11" t="s">
        <v>26</v>
      </c>
      <c r="I47" s="11" t="s">
        <v>26</v>
      </c>
      <c r="J47" s="11" t="s">
        <v>26</v>
      </c>
      <c r="K47" s="15" t="s">
        <v>26</v>
      </c>
      <c r="L47" s="18" t="s">
        <v>26</v>
      </c>
      <c r="M47" s="18" t="s">
        <v>26</v>
      </c>
      <c r="N47" s="18" t="s">
        <v>26</v>
      </c>
      <c r="O47" s="18" t="s">
        <v>26</v>
      </c>
      <c r="P47" s="22"/>
      <c r="Q47" s="22"/>
      <c r="R47" s="22"/>
      <c r="S47" s="22">
        <v>1</v>
      </c>
      <c r="T47" s="22">
        <v>0</v>
      </c>
    </row>
    <row r="48" spans="1:20" ht="14.25" customHeight="1">
      <c r="A48" s="24"/>
      <c r="B48" s="25" t="s">
        <v>67</v>
      </c>
      <c r="C48" s="26"/>
      <c r="D48" s="27">
        <f>SUM(D43:D47)</f>
        <v>54.400000000000006</v>
      </c>
      <c r="E48" s="33"/>
      <c r="F48" s="34"/>
      <c r="G48" s="16"/>
      <c r="H48" s="16"/>
      <c r="I48" s="16"/>
      <c r="J48" s="16"/>
      <c r="K48" s="16"/>
      <c r="O48" s="162" t="s">
        <v>1520</v>
      </c>
      <c r="P48" s="65"/>
      <c r="Q48" s="142">
        <f>SUM(Q44:Q47)</f>
        <v>3</v>
      </c>
      <c r="R48" s="142">
        <f>SUM(R45:R47)</f>
        <v>2</v>
      </c>
      <c r="S48" s="142">
        <f>SUM(S44:S47)</f>
        <v>4</v>
      </c>
      <c r="T48" s="66">
        <f>SUM(T43:T47)</f>
        <v>0</v>
      </c>
    </row>
    <row r="49" spans="1:21" s="2" customFormat="1" ht="14.25" customHeight="1">
      <c r="A49" s="35"/>
      <c r="B49" s="34"/>
      <c r="C49" s="16"/>
      <c r="D49" s="39"/>
      <c r="E49" s="33"/>
      <c r="F49" s="34"/>
      <c r="G49" s="16"/>
      <c r="H49" s="16"/>
      <c r="I49" s="16"/>
      <c r="J49" s="16"/>
      <c r="K49" s="16"/>
      <c r="T49" s="32"/>
      <c r="U49"/>
    </row>
    <row r="50" spans="1:20" ht="14.25" customHeight="1">
      <c r="A50" s="290" t="s">
        <v>373</v>
      </c>
      <c r="B50" s="290"/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</row>
    <row r="51" spans="1:20" ht="14.25" customHeight="1">
      <c r="A51" s="3" t="s">
        <v>1</v>
      </c>
      <c r="B51" s="4"/>
      <c r="C51" s="285" t="s">
        <v>2</v>
      </c>
      <c r="D51" s="286" t="s">
        <v>3</v>
      </c>
      <c r="E51" s="5" t="s">
        <v>4</v>
      </c>
      <c r="F51" s="3" t="s">
        <v>291</v>
      </c>
      <c r="G51" s="285" t="s">
        <v>6</v>
      </c>
      <c r="H51" s="285" t="s">
        <v>7</v>
      </c>
      <c r="I51" s="285" t="s">
        <v>8</v>
      </c>
      <c r="J51" s="285" t="s">
        <v>9</v>
      </c>
      <c r="K51" s="285" t="s">
        <v>10</v>
      </c>
      <c r="L51" s="285" t="s">
        <v>11</v>
      </c>
      <c r="M51" s="285" t="s">
        <v>12</v>
      </c>
      <c r="N51" s="285" t="s">
        <v>13</v>
      </c>
      <c r="O51" s="287" t="s">
        <v>14</v>
      </c>
      <c r="P51" s="288" t="s">
        <v>1514</v>
      </c>
      <c r="Q51" s="288" t="s">
        <v>1515</v>
      </c>
      <c r="R51" s="288" t="s">
        <v>1516</v>
      </c>
      <c r="S51" s="288" t="s">
        <v>1517</v>
      </c>
      <c r="T51" s="287" t="s">
        <v>15</v>
      </c>
    </row>
    <row r="52" spans="1:20" ht="24.75" customHeight="1">
      <c r="A52" s="6" t="s">
        <v>16</v>
      </c>
      <c r="B52" s="7" t="s">
        <v>17</v>
      </c>
      <c r="C52" s="285"/>
      <c r="D52" s="286"/>
      <c r="E52" s="8" t="s">
        <v>18</v>
      </c>
      <c r="F52" s="6" t="s">
        <v>19</v>
      </c>
      <c r="G52" s="285"/>
      <c r="H52" s="285"/>
      <c r="I52" s="285"/>
      <c r="J52" s="285"/>
      <c r="K52" s="285"/>
      <c r="L52" s="285"/>
      <c r="M52" s="285"/>
      <c r="N52" s="285"/>
      <c r="O52" s="287"/>
      <c r="P52" s="291"/>
      <c r="Q52" s="289"/>
      <c r="R52" s="289"/>
      <c r="S52" s="289"/>
      <c r="T52" s="287"/>
    </row>
    <row r="53" spans="1:20" ht="14.25" customHeight="1">
      <c r="A53" s="9" t="s">
        <v>374</v>
      </c>
      <c r="B53" s="69" t="s">
        <v>375</v>
      </c>
      <c r="C53" s="14" t="s">
        <v>293</v>
      </c>
      <c r="D53" s="59">
        <v>4.2</v>
      </c>
      <c r="E53" s="60" t="s">
        <v>31</v>
      </c>
      <c r="F53" s="61" t="s">
        <v>376</v>
      </c>
      <c r="G53" s="14" t="s">
        <v>114</v>
      </c>
      <c r="H53" s="14" t="s">
        <v>26</v>
      </c>
      <c r="I53" s="14" t="s">
        <v>26</v>
      </c>
      <c r="J53" s="14" t="s">
        <v>26</v>
      </c>
      <c r="K53" s="46" t="s">
        <v>26</v>
      </c>
      <c r="L53" s="14" t="s">
        <v>26</v>
      </c>
      <c r="M53" s="14" t="s">
        <v>26</v>
      </c>
      <c r="N53" s="14" t="s">
        <v>26</v>
      </c>
      <c r="O53" s="14" t="s">
        <v>26</v>
      </c>
      <c r="P53" s="14">
        <v>1</v>
      </c>
      <c r="Q53" s="14"/>
      <c r="R53" s="14"/>
      <c r="S53" s="14"/>
      <c r="T53" s="14">
        <v>0</v>
      </c>
    </row>
    <row r="54" spans="1:20" ht="14.25" customHeight="1">
      <c r="A54" s="9" t="s">
        <v>377</v>
      </c>
      <c r="B54" s="10" t="s">
        <v>144</v>
      </c>
      <c r="C54" s="11" t="s">
        <v>293</v>
      </c>
      <c r="D54" s="12">
        <v>19.8</v>
      </c>
      <c r="E54" s="13" t="s">
        <v>31</v>
      </c>
      <c r="F54" s="10" t="s">
        <v>26</v>
      </c>
      <c r="G54" s="14" t="s">
        <v>114</v>
      </c>
      <c r="H54" s="11" t="s">
        <v>80</v>
      </c>
      <c r="I54" s="11" t="s">
        <v>26</v>
      </c>
      <c r="J54" s="11" t="s">
        <v>26</v>
      </c>
      <c r="K54" s="15" t="s">
        <v>26</v>
      </c>
      <c r="L54" s="11" t="s">
        <v>26</v>
      </c>
      <c r="M54" s="11" t="s">
        <v>26</v>
      </c>
      <c r="N54" s="11" t="s">
        <v>26</v>
      </c>
      <c r="O54" s="11" t="s">
        <v>26</v>
      </c>
      <c r="P54" s="11"/>
      <c r="Q54" s="11"/>
      <c r="R54" s="11"/>
      <c r="S54" s="11">
        <v>1</v>
      </c>
      <c r="T54" s="11">
        <v>0</v>
      </c>
    </row>
    <row r="55" spans="1:20" ht="14.25" customHeight="1">
      <c r="A55" s="9" t="s">
        <v>378</v>
      </c>
      <c r="B55" s="10" t="s">
        <v>88</v>
      </c>
      <c r="C55" s="11" t="s">
        <v>293</v>
      </c>
      <c r="D55" s="12">
        <v>6.6</v>
      </c>
      <c r="E55" s="13" t="s">
        <v>31</v>
      </c>
      <c r="F55" s="10" t="s">
        <v>379</v>
      </c>
      <c r="G55" s="14" t="s">
        <v>114</v>
      </c>
      <c r="H55" s="11" t="s">
        <v>86</v>
      </c>
      <c r="I55" s="42" t="s">
        <v>80</v>
      </c>
      <c r="J55" s="11" t="s">
        <v>26</v>
      </c>
      <c r="K55" s="15" t="s">
        <v>80</v>
      </c>
      <c r="L55" s="11" t="s">
        <v>26</v>
      </c>
      <c r="M55" s="11" t="s">
        <v>26</v>
      </c>
      <c r="N55" s="11" t="s">
        <v>26</v>
      </c>
      <c r="O55" s="11" t="s">
        <v>26</v>
      </c>
      <c r="P55" s="11"/>
      <c r="Q55" s="11">
        <v>1</v>
      </c>
      <c r="R55" s="11">
        <v>1</v>
      </c>
      <c r="S55" s="11">
        <v>1</v>
      </c>
      <c r="T55" s="11">
        <v>0</v>
      </c>
    </row>
    <row r="56" spans="1:20" ht="14.25" customHeight="1">
      <c r="A56" s="9" t="s">
        <v>380</v>
      </c>
      <c r="B56" s="10" t="s">
        <v>72</v>
      </c>
      <c r="C56" s="11" t="s">
        <v>293</v>
      </c>
      <c r="D56" s="12">
        <v>5.2</v>
      </c>
      <c r="E56" s="13" t="s">
        <v>31</v>
      </c>
      <c r="F56" s="10" t="s">
        <v>381</v>
      </c>
      <c r="G56" s="11" t="s">
        <v>26</v>
      </c>
      <c r="H56" s="11" t="s">
        <v>26</v>
      </c>
      <c r="I56" s="11" t="s">
        <v>26</v>
      </c>
      <c r="J56" s="11" t="s">
        <v>26</v>
      </c>
      <c r="K56" s="15" t="s">
        <v>26</v>
      </c>
      <c r="L56" s="18" t="s">
        <v>26</v>
      </c>
      <c r="M56" s="18" t="s">
        <v>26</v>
      </c>
      <c r="N56" s="18" t="s">
        <v>26</v>
      </c>
      <c r="O56" s="18" t="s">
        <v>26</v>
      </c>
      <c r="P56" s="18"/>
      <c r="Q56" s="18"/>
      <c r="R56" s="18"/>
      <c r="S56" s="18"/>
      <c r="T56" s="18">
        <v>0</v>
      </c>
    </row>
    <row r="57" spans="1:20" ht="14.25" customHeight="1">
      <c r="A57" s="9" t="s">
        <v>382</v>
      </c>
      <c r="B57" s="10" t="s">
        <v>92</v>
      </c>
      <c r="C57" s="11" t="s">
        <v>293</v>
      </c>
      <c r="D57" s="12">
        <v>6.5</v>
      </c>
      <c r="E57" s="13" t="s">
        <v>31</v>
      </c>
      <c r="F57" s="10" t="s">
        <v>383</v>
      </c>
      <c r="G57" s="14" t="s">
        <v>227</v>
      </c>
      <c r="H57" s="11" t="s">
        <v>80</v>
      </c>
      <c r="I57" s="11" t="s">
        <v>26</v>
      </c>
      <c r="J57" s="11" t="s">
        <v>26</v>
      </c>
      <c r="K57" s="15" t="s">
        <v>26</v>
      </c>
      <c r="L57" s="11" t="s">
        <v>26</v>
      </c>
      <c r="M57" s="11" t="s">
        <v>26</v>
      </c>
      <c r="N57" s="11" t="s">
        <v>26</v>
      </c>
      <c r="O57" s="11" t="s">
        <v>26</v>
      </c>
      <c r="P57" s="11"/>
      <c r="Q57" s="11"/>
      <c r="R57" s="11"/>
      <c r="S57" s="11"/>
      <c r="T57" s="11">
        <v>0</v>
      </c>
    </row>
    <row r="58" spans="1:20" ht="14.25" customHeight="1">
      <c r="A58" s="9" t="s">
        <v>384</v>
      </c>
      <c r="B58" s="10" t="s">
        <v>84</v>
      </c>
      <c r="C58" s="11" t="s">
        <v>293</v>
      </c>
      <c r="D58" s="12">
        <v>5.7</v>
      </c>
      <c r="E58" s="13" t="s">
        <v>31</v>
      </c>
      <c r="F58" s="10" t="s">
        <v>385</v>
      </c>
      <c r="G58" s="14" t="s">
        <v>114</v>
      </c>
      <c r="H58" s="11" t="s">
        <v>80</v>
      </c>
      <c r="I58" s="11" t="s">
        <v>80</v>
      </c>
      <c r="J58" s="11" t="s">
        <v>26</v>
      </c>
      <c r="K58" s="15" t="s">
        <v>80</v>
      </c>
      <c r="L58" s="11" t="s">
        <v>26</v>
      </c>
      <c r="M58" s="11" t="s">
        <v>26</v>
      </c>
      <c r="N58" s="11" t="s">
        <v>26</v>
      </c>
      <c r="O58" s="11" t="s">
        <v>26</v>
      </c>
      <c r="P58" s="11"/>
      <c r="Q58" s="11">
        <v>1</v>
      </c>
      <c r="R58" s="11">
        <v>2</v>
      </c>
      <c r="S58" s="11">
        <v>1</v>
      </c>
      <c r="T58" s="11">
        <v>0</v>
      </c>
    </row>
    <row r="59" spans="1:20" ht="14.25" customHeight="1">
      <c r="A59" s="9" t="s">
        <v>386</v>
      </c>
      <c r="B59" s="10" t="s">
        <v>90</v>
      </c>
      <c r="C59" s="11" t="s">
        <v>293</v>
      </c>
      <c r="D59" s="12">
        <v>12</v>
      </c>
      <c r="E59" s="13" t="s">
        <v>108</v>
      </c>
      <c r="F59" s="10" t="s">
        <v>381</v>
      </c>
      <c r="G59" s="14" t="s">
        <v>114</v>
      </c>
      <c r="H59" s="11" t="s">
        <v>80</v>
      </c>
      <c r="I59" s="11" t="s">
        <v>80</v>
      </c>
      <c r="J59" s="11" t="s">
        <v>80</v>
      </c>
      <c r="K59" s="15" t="s">
        <v>26</v>
      </c>
      <c r="L59" s="11" t="s">
        <v>26</v>
      </c>
      <c r="M59" s="11" t="s">
        <v>26</v>
      </c>
      <c r="N59" s="11" t="s">
        <v>26</v>
      </c>
      <c r="O59" s="11" t="s">
        <v>26</v>
      </c>
      <c r="P59" s="11"/>
      <c r="Q59" s="11">
        <v>1</v>
      </c>
      <c r="R59" s="11">
        <v>1</v>
      </c>
      <c r="S59" s="11">
        <v>1</v>
      </c>
      <c r="T59" s="11">
        <v>0</v>
      </c>
    </row>
    <row r="60" spans="1:20" ht="14.25" customHeight="1">
      <c r="A60" s="9" t="s">
        <v>387</v>
      </c>
      <c r="B60" s="10" t="s">
        <v>75</v>
      </c>
      <c r="C60" s="11" t="s">
        <v>293</v>
      </c>
      <c r="D60" s="12">
        <v>16</v>
      </c>
      <c r="E60" s="13" t="s">
        <v>31</v>
      </c>
      <c r="F60" s="10" t="s">
        <v>26</v>
      </c>
      <c r="G60" s="14" t="s">
        <v>26</v>
      </c>
      <c r="H60" s="11" t="s">
        <v>26</v>
      </c>
      <c r="I60" s="11" t="s">
        <v>26</v>
      </c>
      <c r="J60" s="11" t="s">
        <v>26</v>
      </c>
      <c r="K60" s="15" t="s">
        <v>26</v>
      </c>
      <c r="L60" s="11" t="s">
        <v>26</v>
      </c>
      <c r="M60" s="11" t="s">
        <v>26</v>
      </c>
      <c r="N60" s="11" t="s">
        <v>26</v>
      </c>
      <c r="O60" s="11" t="s">
        <v>26</v>
      </c>
      <c r="P60" s="11"/>
      <c r="Q60" s="11"/>
      <c r="R60" s="11"/>
      <c r="S60" s="11"/>
      <c r="T60" s="11">
        <v>0</v>
      </c>
    </row>
    <row r="61" spans="1:20" ht="14.25" customHeight="1">
      <c r="A61" s="9" t="s">
        <v>388</v>
      </c>
      <c r="B61" s="10" t="s">
        <v>100</v>
      </c>
      <c r="C61" s="11" t="s">
        <v>293</v>
      </c>
      <c r="D61" s="12">
        <v>2.3</v>
      </c>
      <c r="E61" s="13" t="s">
        <v>31</v>
      </c>
      <c r="F61" s="10" t="s">
        <v>389</v>
      </c>
      <c r="G61" s="14" t="s">
        <v>26</v>
      </c>
      <c r="H61" s="11" t="s">
        <v>86</v>
      </c>
      <c r="I61" s="11" t="s">
        <v>80</v>
      </c>
      <c r="J61" s="11" t="s">
        <v>80</v>
      </c>
      <c r="K61" s="15" t="s">
        <v>26</v>
      </c>
      <c r="L61" s="11" t="s">
        <v>26</v>
      </c>
      <c r="M61" s="11" t="s">
        <v>26</v>
      </c>
      <c r="N61" s="11" t="s">
        <v>26</v>
      </c>
      <c r="O61" s="11" t="s">
        <v>26</v>
      </c>
      <c r="P61" s="11">
        <v>1</v>
      </c>
      <c r="Q61" s="11">
        <v>1</v>
      </c>
      <c r="R61" s="11">
        <v>1</v>
      </c>
      <c r="S61" s="11">
        <v>1</v>
      </c>
      <c r="T61" s="11">
        <v>0</v>
      </c>
    </row>
    <row r="62" spans="1:20" ht="14.25" customHeight="1">
      <c r="A62" s="9" t="s">
        <v>390</v>
      </c>
      <c r="B62" s="70" t="s">
        <v>391</v>
      </c>
      <c r="C62" s="11" t="s">
        <v>293</v>
      </c>
      <c r="D62" s="12">
        <v>2.5</v>
      </c>
      <c r="E62" s="13" t="s">
        <v>31</v>
      </c>
      <c r="F62" s="10" t="s">
        <v>165</v>
      </c>
      <c r="G62" s="11" t="s">
        <v>26</v>
      </c>
      <c r="H62" s="11" t="s">
        <v>86</v>
      </c>
      <c r="I62" s="11" t="s">
        <v>26</v>
      </c>
      <c r="J62" s="11" t="s">
        <v>26</v>
      </c>
      <c r="K62" s="15" t="s">
        <v>26</v>
      </c>
      <c r="L62" s="18" t="s">
        <v>26</v>
      </c>
      <c r="M62" s="18" t="s">
        <v>26</v>
      </c>
      <c r="N62" s="18" t="s">
        <v>26</v>
      </c>
      <c r="O62" s="18" t="s">
        <v>26</v>
      </c>
      <c r="P62" s="11"/>
      <c r="Q62" s="11"/>
      <c r="R62" s="11"/>
      <c r="S62" s="11"/>
      <c r="T62" s="18">
        <v>0</v>
      </c>
    </row>
    <row r="63" spans="1:20" ht="14.25" customHeight="1">
      <c r="A63" s="9" t="s">
        <v>392</v>
      </c>
      <c r="B63" s="10" t="s">
        <v>393</v>
      </c>
      <c r="C63" s="11" t="s">
        <v>293</v>
      </c>
      <c r="D63" s="12">
        <v>9</v>
      </c>
      <c r="E63" s="13" t="s">
        <v>31</v>
      </c>
      <c r="F63" s="10" t="s">
        <v>394</v>
      </c>
      <c r="G63" s="14" t="s">
        <v>114</v>
      </c>
      <c r="H63" s="11" t="s">
        <v>86</v>
      </c>
      <c r="I63" s="11" t="s">
        <v>80</v>
      </c>
      <c r="J63" s="11" t="s">
        <v>80</v>
      </c>
      <c r="K63" s="15" t="s">
        <v>26</v>
      </c>
      <c r="L63" s="11" t="s">
        <v>26</v>
      </c>
      <c r="M63" s="11" t="s">
        <v>26</v>
      </c>
      <c r="N63" s="11" t="s">
        <v>26</v>
      </c>
      <c r="O63" s="11" t="s">
        <v>26</v>
      </c>
      <c r="P63" s="11">
        <v>1</v>
      </c>
      <c r="Q63" s="11">
        <v>1</v>
      </c>
      <c r="R63" s="11">
        <v>1</v>
      </c>
      <c r="S63" s="11">
        <v>1</v>
      </c>
      <c r="T63" s="11">
        <v>0</v>
      </c>
    </row>
    <row r="64" spans="1:20" ht="14.25" customHeight="1">
      <c r="A64" s="9" t="s">
        <v>395</v>
      </c>
      <c r="B64" s="10" t="s">
        <v>77</v>
      </c>
      <c r="C64" s="11" t="s">
        <v>293</v>
      </c>
      <c r="D64" s="12">
        <v>16</v>
      </c>
      <c r="E64" s="13" t="s">
        <v>108</v>
      </c>
      <c r="F64" s="10" t="s">
        <v>381</v>
      </c>
      <c r="G64" s="14" t="s">
        <v>114</v>
      </c>
      <c r="H64" s="11" t="s">
        <v>86</v>
      </c>
      <c r="I64" s="11" t="s">
        <v>80</v>
      </c>
      <c r="J64" s="11" t="s">
        <v>26</v>
      </c>
      <c r="K64" s="15" t="s">
        <v>26</v>
      </c>
      <c r="L64" s="11" t="s">
        <v>26</v>
      </c>
      <c r="M64" s="11" t="s">
        <v>26</v>
      </c>
      <c r="N64" s="11" t="s">
        <v>26</v>
      </c>
      <c r="O64" s="11" t="s">
        <v>26</v>
      </c>
      <c r="P64" s="11">
        <v>1</v>
      </c>
      <c r="Q64" s="11">
        <v>1</v>
      </c>
      <c r="R64" s="11">
        <v>1</v>
      </c>
      <c r="S64" s="11">
        <v>1</v>
      </c>
      <c r="T64" s="20">
        <v>0</v>
      </c>
    </row>
    <row r="65" spans="1:20" ht="14.25" customHeight="1">
      <c r="A65" s="9" t="s">
        <v>396</v>
      </c>
      <c r="B65" s="10" t="s">
        <v>187</v>
      </c>
      <c r="C65" s="11" t="s">
        <v>293</v>
      </c>
      <c r="D65" s="12">
        <v>11.2</v>
      </c>
      <c r="E65" s="13" t="s">
        <v>108</v>
      </c>
      <c r="F65" s="10" t="s">
        <v>381</v>
      </c>
      <c r="G65" s="14" t="s">
        <v>114</v>
      </c>
      <c r="H65" s="11" t="s">
        <v>80</v>
      </c>
      <c r="I65" s="11" t="s">
        <v>26</v>
      </c>
      <c r="J65" s="11" t="s">
        <v>26</v>
      </c>
      <c r="K65" s="15" t="s">
        <v>26</v>
      </c>
      <c r="L65" s="11" t="s">
        <v>26</v>
      </c>
      <c r="M65" s="11" t="s">
        <v>26</v>
      </c>
      <c r="N65" s="11" t="s">
        <v>26</v>
      </c>
      <c r="O65" s="15" t="s">
        <v>26</v>
      </c>
      <c r="P65" s="132"/>
      <c r="Q65" s="132"/>
      <c r="R65" s="132"/>
      <c r="S65" s="132"/>
      <c r="T65" s="132">
        <v>0</v>
      </c>
    </row>
    <row r="66" spans="1:20" ht="14.25" customHeight="1">
      <c r="A66" s="24"/>
      <c r="B66" s="25" t="s">
        <v>67</v>
      </c>
      <c r="C66" s="26"/>
      <c r="D66" s="27">
        <f>SUM(D53:D65)</f>
        <v>117</v>
      </c>
      <c r="E66" s="33"/>
      <c r="F66" s="34"/>
      <c r="G66" s="16"/>
      <c r="H66" s="16"/>
      <c r="I66" s="16"/>
      <c r="J66" s="16"/>
      <c r="K66" s="16"/>
      <c r="O66" s="162" t="s">
        <v>1520</v>
      </c>
      <c r="P66" s="144">
        <f>SUM(P53:P65)</f>
        <v>4</v>
      </c>
      <c r="Q66" s="144">
        <f>SUM(Q53:Q65)</f>
        <v>6</v>
      </c>
      <c r="R66" s="144">
        <f>SUM(R53:R65)</f>
        <v>7</v>
      </c>
      <c r="S66" s="144">
        <f>SUM(S53:S65)</f>
        <v>7</v>
      </c>
      <c r="T66" s="140">
        <f>SUM(T53:T65)</f>
        <v>0</v>
      </c>
    </row>
    <row r="67" spans="1:21" s="2" customFormat="1" ht="14.25" customHeight="1">
      <c r="A67" s="35"/>
      <c r="B67" s="34"/>
      <c r="C67" s="16"/>
      <c r="D67" s="39"/>
      <c r="E67" s="33"/>
      <c r="F67" s="34"/>
      <c r="G67" s="16"/>
      <c r="H67" s="16"/>
      <c r="I67" s="16"/>
      <c r="J67" s="16"/>
      <c r="K67" s="16"/>
      <c r="T67" s="32"/>
      <c r="U67"/>
    </row>
    <row r="68" spans="1:20" ht="14.25" customHeight="1">
      <c r="A68" s="290" t="s">
        <v>397</v>
      </c>
      <c r="B68" s="290"/>
      <c r="C68" s="290"/>
      <c r="D68" s="290"/>
      <c r="E68" s="290"/>
      <c r="F68" s="290"/>
      <c r="G68" s="290"/>
      <c r="H68" s="290"/>
      <c r="I68" s="290"/>
      <c r="J68" s="290"/>
      <c r="K68" s="290"/>
      <c r="L68" s="290"/>
      <c r="M68" s="290"/>
      <c r="N68" s="290"/>
      <c r="O68" s="290"/>
      <c r="P68" s="290"/>
      <c r="Q68" s="290"/>
      <c r="R68" s="290"/>
      <c r="S68" s="290"/>
      <c r="T68" s="290"/>
    </row>
    <row r="69" spans="1:20" ht="14.25" customHeight="1">
      <c r="A69" s="3" t="s">
        <v>1</v>
      </c>
      <c r="B69" s="4"/>
      <c r="C69" s="285" t="s">
        <v>2</v>
      </c>
      <c r="D69" s="286" t="s">
        <v>3</v>
      </c>
      <c r="E69" s="5" t="s">
        <v>4</v>
      </c>
      <c r="F69" s="3" t="s">
        <v>291</v>
      </c>
      <c r="G69" s="285" t="s">
        <v>6</v>
      </c>
      <c r="H69" s="285" t="s">
        <v>7</v>
      </c>
      <c r="I69" s="285" t="s">
        <v>8</v>
      </c>
      <c r="J69" s="285" t="s">
        <v>9</v>
      </c>
      <c r="K69" s="285" t="s">
        <v>10</v>
      </c>
      <c r="L69" s="285" t="s">
        <v>11</v>
      </c>
      <c r="M69" s="285" t="s">
        <v>12</v>
      </c>
      <c r="N69" s="285" t="s">
        <v>13</v>
      </c>
      <c r="O69" s="287" t="s">
        <v>14</v>
      </c>
      <c r="P69" s="288" t="s">
        <v>1514</v>
      </c>
      <c r="Q69" s="288" t="s">
        <v>1515</v>
      </c>
      <c r="R69" s="288" t="s">
        <v>1516</v>
      </c>
      <c r="S69" s="288" t="s">
        <v>1517</v>
      </c>
      <c r="T69" s="287" t="s">
        <v>15</v>
      </c>
    </row>
    <row r="70" spans="1:20" ht="23.25" customHeight="1">
      <c r="A70" s="6" t="s">
        <v>16</v>
      </c>
      <c r="B70" s="7" t="s">
        <v>17</v>
      </c>
      <c r="C70" s="285"/>
      <c r="D70" s="286"/>
      <c r="E70" s="8" t="s">
        <v>18</v>
      </c>
      <c r="F70" s="6" t="s">
        <v>19</v>
      </c>
      <c r="G70" s="285"/>
      <c r="H70" s="285"/>
      <c r="I70" s="285"/>
      <c r="J70" s="285"/>
      <c r="K70" s="285"/>
      <c r="L70" s="285"/>
      <c r="M70" s="285"/>
      <c r="N70" s="285"/>
      <c r="O70" s="287"/>
      <c r="P70" s="291"/>
      <c r="Q70" s="289"/>
      <c r="R70" s="289"/>
      <c r="S70" s="289"/>
      <c r="T70" s="287"/>
    </row>
    <row r="71" spans="1:20" ht="14.25" customHeight="1">
      <c r="A71" s="9" t="s">
        <v>398</v>
      </c>
      <c r="B71" s="61" t="s">
        <v>399</v>
      </c>
      <c r="C71" s="14" t="s">
        <v>293</v>
      </c>
      <c r="D71" s="59">
        <v>17</v>
      </c>
      <c r="E71" s="60" t="s">
        <v>31</v>
      </c>
      <c r="F71" s="61" t="s">
        <v>400</v>
      </c>
      <c r="G71" s="14" t="s">
        <v>149</v>
      </c>
      <c r="H71" s="14" t="s">
        <v>324</v>
      </c>
      <c r="I71" s="14" t="s">
        <v>80</v>
      </c>
      <c r="J71" s="14" t="s">
        <v>26</v>
      </c>
      <c r="K71" s="46" t="s">
        <v>26</v>
      </c>
      <c r="L71" s="14" t="s">
        <v>26</v>
      </c>
      <c r="M71" s="14" t="s">
        <v>26</v>
      </c>
      <c r="N71" s="14" t="s">
        <v>26</v>
      </c>
      <c r="O71" s="14" t="s">
        <v>26</v>
      </c>
      <c r="P71" s="14">
        <v>1</v>
      </c>
      <c r="Q71" s="14">
        <v>1</v>
      </c>
      <c r="R71" s="14">
        <v>1</v>
      </c>
      <c r="S71" s="14">
        <v>1</v>
      </c>
      <c r="T71" s="14">
        <v>0</v>
      </c>
    </row>
    <row r="72" spans="1:20" ht="14.25" customHeight="1">
      <c r="A72" s="9" t="s">
        <v>401</v>
      </c>
      <c r="B72" s="10" t="s">
        <v>402</v>
      </c>
      <c r="C72" s="11" t="s">
        <v>293</v>
      </c>
      <c r="D72" s="12">
        <v>3.4</v>
      </c>
      <c r="E72" s="13" t="s">
        <v>31</v>
      </c>
      <c r="F72" s="10" t="s">
        <v>221</v>
      </c>
      <c r="G72" s="14" t="s">
        <v>26</v>
      </c>
      <c r="H72" s="11" t="s">
        <v>86</v>
      </c>
      <c r="I72" s="11" t="s">
        <v>80</v>
      </c>
      <c r="J72" s="11" t="s">
        <v>26</v>
      </c>
      <c r="K72" s="15" t="s">
        <v>80</v>
      </c>
      <c r="L72" s="11" t="s">
        <v>26</v>
      </c>
      <c r="M72" s="11" t="s">
        <v>26</v>
      </c>
      <c r="N72" s="11" t="s">
        <v>26</v>
      </c>
      <c r="O72" s="11" t="s">
        <v>26</v>
      </c>
      <c r="P72" s="11"/>
      <c r="Q72" s="11">
        <v>1</v>
      </c>
      <c r="R72" s="11">
        <v>2</v>
      </c>
      <c r="S72" s="11">
        <v>1</v>
      </c>
      <c r="T72" s="11">
        <v>0</v>
      </c>
    </row>
    <row r="73" spans="1:20" ht="14.25" customHeight="1">
      <c r="A73" s="9" t="s">
        <v>403</v>
      </c>
      <c r="B73" s="10" t="s">
        <v>404</v>
      </c>
      <c r="C73" s="11" t="s">
        <v>293</v>
      </c>
      <c r="D73" s="12">
        <v>32.5</v>
      </c>
      <c r="E73" s="13" t="s">
        <v>108</v>
      </c>
      <c r="F73" s="10" t="s">
        <v>57</v>
      </c>
      <c r="G73" s="11" t="s">
        <v>405</v>
      </c>
      <c r="H73" s="11" t="s">
        <v>324</v>
      </c>
      <c r="I73" s="11" t="s">
        <v>26</v>
      </c>
      <c r="J73" s="11" t="s">
        <v>26</v>
      </c>
      <c r="K73" s="15" t="s">
        <v>26</v>
      </c>
      <c r="L73" s="18" t="s">
        <v>26</v>
      </c>
      <c r="M73" s="18" t="s">
        <v>26</v>
      </c>
      <c r="N73" s="18" t="s">
        <v>26</v>
      </c>
      <c r="O73" s="18" t="s">
        <v>26</v>
      </c>
      <c r="P73" s="18"/>
      <c r="Q73" s="18"/>
      <c r="R73" s="18"/>
      <c r="S73" s="18">
        <v>1</v>
      </c>
      <c r="T73" s="18">
        <v>0</v>
      </c>
    </row>
    <row r="74" spans="1:20" ht="14.25" customHeight="1">
      <c r="A74" s="9" t="s">
        <v>406</v>
      </c>
      <c r="B74" s="10" t="s">
        <v>407</v>
      </c>
      <c r="C74" s="11" t="s">
        <v>293</v>
      </c>
      <c r="D74" s="12">
        <v>12.5</v>
      </c>
      <c r="E74" s="13" t="s">
        <v>108</v>
      </c>
      <c r="F74" s="10" t="s">
        <v>57</v>
      </c>
      <c r="G74" s="11" t="s">
        <v>26</v>
      </c>
      <c r="H74" s="11" t="s">
        <v>324</v>
      </c>
      <c r="I74" s="11" t="s">
        <v>26</v>
      </c>
      <c r="J74" s="11" t="s">
        <v>26</v>
      </c>
      <c r="K74" s="15" t="s">
        <v>26</v>
      </c>
      <c r="L74" s="18" t="s">
        <v>26</v>
      </c>
      <c r="M74" s="18" t="s">
        <v>26</v>
      </c>
      <c r="N74" s="18" t="s">
        <v>26</v>
      </c>
      <c r="O74" s="18" t="s">
        <v>26</v>
      </c>
      <c r="P74" s="22"/>
      <c r="Q74" s="22"/>
      <c r="R74" s="22"/>
      <c r="S74" s="22">
        <v>1</v>
      </c>
      <c r="T74" s="22">
        <v>0</v>
      </c>
    </row>
    <row r="75" spans="1:20" ht="14.25" customHeight="1">
      <c r="A75" s="24"/>
      <c r="B75" s="25" t="s">
        <v>67</v>
      </c>
      <c r="C75" s="26"/>
      <c r="D75" s="27">
        <f>SUM(D71:D74)</f>
        <v>65.4</v>
      </c>
      <c r="E75" s="33"/>
      <c r="F75" s="34"/>
      <c r="G75" s="16"/>
      <c r="H75" s="16"/>
      <c r="I75" s="16"/>
      <c r="J75" s="16"/>
      <c r="K75" s="16"/>
      <c r="O75" s="162" t="s">
        <v>1513</v>
      </c>
      <c r="P75" s="142">
        <f>SUM(P71:P74)</f>
        <v>1</v>
      </c>
      <c r="Q75" s="142">
        <f>SUM(Q71:Q74)</f>
        <v>2</v>
      </c>
      <c r="R75" s="142">
        <f>SUM(R71:R74)</f>
        <v>3</v>
      </c>
      <c r="S75" s="142">
        <f>SUM(S71:S74)</f>
        <v>4</v>
      </c>
      <c r="T75" s="66">
        <f>SUM(T71:T74)</f>
        <v>0</v>
      </c>
    </row>
    <row r="76" spans="1:21" s="2" customFormat="1" ht="14.25" customHeight="1">
      <c r="A76" s="35"/>
      <c r="B76" s="34"/>
      <c r="C76" s="16"/>
      <c r="D76" s="39"/>
      <c r="E76" s="33"/>
      <c r="F76" s="34"/>
      <c r="G76" s="16"/>
      <c r="H76" s="16"/>
      <c r="I76" s="16"/>
      <c r="J76" s="16"/>
      <c r="K76" s="16"/>
      <c r="T76" s="32"/>
      <c r="U76"/>
    </row>
    <row r="77" spans="1:20" ht="14.25" customHeight="1">
      <c r="A77" s="290" t="s">
        <v>1563</v>
      </c>
      <c r="B77" s="290"/>
      <c r="C77" s="290"/>
      <c r="D77" s="290"/>
      <c r="E77" s="290"/>
      <c r="F77" s="290"/>
      <c r="G77" s="290"/>
      <c r="H77" s="290"/>
      <c r="I77" s="290"/>
      <c r="J77" s="290"/>
      <c r="K77" s="290"/>
      <c r="L77" s="290"/>
      <c r="M77" s="290"/>
      <c r="N77" s="290"/>
      <c r="O77" s="290"/>
      <c r="P77" s="290"/>
      <c r="Q77" s="290"/>
      <c r="R77" s="290"/>
      <c r="S77" s="290"/>
      <c r="T77" s="290"/>
    </row>
    <row r="78" spans="1:20" ht="14.25" customHeight="1" hidden="1">
      <c r="A78" s="3"/>
      <c r="B78" s="4"/>
      <c r="C78" s="285"/>
      <c r="D78" s="286"/>
      <c r="E78" s="5"/>
      <c r="F78" s="3"/>
      <c r="G78" s="285"/>
      <c r="H78" s="285"/>
      <c r="I78" s="285"/>
      <c r="J78" s="285"/>
      <c r="K78" s="285"/>
      <c r="L78" s="285"/>
      <c r="M78" s="285"/>
      <c r="N78" s="285"/>
      <c r="O78" s="287"/>
      <c r="P78" s="288"/>
      <c r="Q78" s="288"/>
      <c r="R78" s="288"/>
      <c r="S78" s="288"/>
      <c r="T78" s="287"/>
    </row>
    <row r="79" spans="1:20" ht="18.75" customHeight="1" hidden="1">
      <c r="A79" s="6"/>
      <c r="B79" s="7"/>
      <c r="C79" s="285"/>
      <c r="D79" s="286"/>
      <c r="E79" s="8"/>
      <c r="F79" s="6"/>
      <c r="G79" s="285"/>
      <c r="H79" s="285"/>
      <c r="I79" s="285"/>
      <c r="J79" s="285"/>
      <c r="K79" s="285"/>
      <c r="L79" s="285"/>
      <c r="M79" s="285"/>
      <c r="N79" s="285"/>
      <c r="O79" s="287"/>
      <c r="P79" s="291"/>
      <c r="Q79" s="289"/>
      <c r="R79" s="289"/>
      <c r="S79" s="289"/>
      <c r="T79" s="287"/>
    </row>
    <row r="80" spans="1:20" ht="14.25" customHeight="1" hidden="1">
      <c r="A80" s="9"/>
      <c r="B80" s="61"/>
      <c r="C80" s="14"/>
      <c r="D80" s="59"/>
      <c r="E80" s="60"/>
      <c r="F80" s="61"/>
      <c r="G80" s="14"/>
      <c r="H80" s="14"/>
      <c r="I80" s="14"/>
      <c r="J80" s="14"/>
      <c r="K80" s="46"/>
      <c r="L80" s="14"/>
      <c r="M80" s="14"/>
      <c r="N80" s="14"/>
      <c r="O80" s="14"/>
      <c r="P80" s="14"/>
      <c r="Q80" s="14"/>
      <c r="R80" s="14"/>
      <c r="S80" s="14"/>
      <c r="T80" s="14"/>
    </row>
    <row r="81" spans="1:20" ht="14.25" customHeight="1" hidden="1">
      <c r="A81" s="9"/>
      <c r="B81" s="10"/>
      <c r="C81" s="11"/>
      <c r="D81" s="12"/>
      <c r="E81" s="13"/>
      <c r="F81" s="10"/>
      <c r="G81" s="14"/>
      <c r="H81" s="11"/>
      <c r="I81" s="11"/>
      <c r="J81" s="11"/>
      <c r="K81" s="15"/>
      <c r="L81" s="71"/>
      <c r="M81" s="71"/>
      <c r="N81" s="11"/>
      <c r="O81" s="11"/>
      <c r="P81" s="11"/>
      <c r="Q81" s="11"/>
      <c r="R81" s="11"/>
      <c r="S81" s="11"/>
      <c r="T81" s="11"/>
    </row>
    <row r="82" spans="1:20" ht="14.25" customHeight="1" hidden="1">
      <c r="A82" s="9"/>
      <c r="B82" s="10"/>
      <c r="C82" s="11"/>
      <c r="D82" s="12"/>
      <c r="E82" s="13"/>
      <c r="F82" s="10"/>
      <c r="G82" s="14"/>
      <c r="H82" s="11"/>
      <c r="I82" s="11"/>
      <c r="J82" s="11"/>
      <c r="K82" s="15"/>
      <c r="L82" s="18"/>
      <c r="M82" s="18"/>
      <c r="N82" s="18"/>
      <c r="O82" s="18"/>
      <c r="P82" s="22"/>
      <c r="Q82" s="22"/>
      <c r="R82" s="22"/>
      <c r="S82" s="22"/>
      <c r="T82" s="22"/>
    </row>
    <row r="83" spans="1:20" ht="14.25" customHeight="1" hidden="1">
      <c r="A83" s="24"/>
      <c r="B83" s="25"/>
      <c r="C83" s="26"/>
      <c r="D83" s="27"/>
      <c r="E83" s="33"/>
      <c r="F83" s="34"/>
      <c r="G83" s="16"/>
      <c r="H83" s="16"/>
      <c r="I83" s="16"/>
      <c r="J83" s="16"/>
      <c r="K83" s="16"/>
      <c r="O83" s="162"/>
      <c r="P83" s="142"/>
      <c r="Q83" s="142"/>
      <c r="R83" s="142"/>
      <c r="S83" s="142"/>
      <c r="T83" s="66"/>
    </row>
    <row r="84" spans="1:21" s="2" customFormat="1" ht="14.25" customHeight="1">
      <c r="A84" s="35"/>
      <c r="B84" s="34"/>
      <c r="C84" s="16"/>
      <c r="D84" s="39"/>
      <c r="E84" s="33"/>
      <c r="F84" s="34"/>
      <c r="G84" s="16"/>
      <c r="H84" s="16"/>
      <c r="I84" s="16"/>
      <c r="J84" s="16"/>
      <c r="K84" s="16"/>
      <c r="T84" s="32"/>
      <c r="U84"/>
    </row>
    <row r="85" spans="1:20" ht="14.25" customHeight="1">
      <c r="A85" s="294" t="s">
        <v>1497</v>
      </c>
      <c r="B85" s="290"/>
      <c r="C85" s="290"/>
      <c r="D85" s="290"/>
      <c r="E85" s="290"/>
      <c r="F85" s="290"/>
      <c r="G85" s="290"/>
      <c r="H85" s="290"/>
      <c r="I85" s="290"/>
      <c r="J85" s="290"/>
      <c r="K85" s="290"/>
      <c r="L85" s="290"/>
      <c r="M85" s="290"/>
      <c r="N85" s="290"/>
      <c r="O85" s="290"/>
      <c r="P85" s="290"/>
      <c r="Q85" s="290"/>
      <c r="R85" s="290"/>
      <c r="S85" s="290"/>
      <c r="T85" s="290"/>
    </row>
    <row r="86" spans="1:21" s="2" customFormat="1" ht="14.25" customHeight="1">
      <c r="A86" s="35"/>
      <c r="B86" s="34"/>
      <c r="C86" s="16"/>
      <c r="D86" s="39"/>
      <c r="E86" s="33"/>
      <c r="F86" s="34"/>
      <c r="G86" s="16"/>
      <c r="H86" s="16"/>
      <c r="I86" s="16"/>
      <c r="J86" s="16"/>
      <c r="K86" s="16"/>
      <c r="T86" s="32"/>
      <c r="U86"/>
    </row>
    <row r="87" spans="1:20" ht="14.25" customHeight="1">
      <c r="A87" s="294" t="s">
        <v>1562</v>
      </c>
      <c r="B87" s="290"/>
      <c r="C87" s="290"/>
      <c r="D87" s="290"/>
      <c r="E87" s="290"/>
      <c r="F87" s="290"/>
      <c r="G87" s="290"/>
      <c r="H87" s="290"/>
      <c r="I87" s="290"/>
      <c r="J87" s="290"/>
      <c r="K87" s="290"/>
      <c r="L87" s="290"/>
      <c r="M87" s="290"/>
      <c r="N87" s="290"/>
      <c r="O87" s="290"/>
      <c r="P87" s="290"/>
      <c r="Q87" s="290"/>
      <c r="R87" s="290"/>
      <c r="S87" s="290"/>
      <c r="T87" s="290"/>
    </row>
    <row r="88" spans="1:20" ht="14.25" customHeight="1" hidden="1">
      <c r="A88" s="3"/>
      <c r="B88" s="4"/>
      <c r="C88" s="292"/>
      <c r="D88" s="295"/>
      <c r="E88" s="5"/>
      <c r="F88" s="3"/>
      <c r="G88" s="292"/>
      <c r="H88" s="292"/>
      <c r="I88" s="292"/>
      <c r="J88" s="292"/>
      <c r="K88" s="292"/>
      <c r="L88" s="292"/>
      <c r="M88" s="292"/>
      <c r="N88" s="292"/>
      <c r="O88" s="299"/>
      <c r="P88" s="288"/>
      <c r="Q88" s="288"/>
      <c r="R88" s="288"/>
      <c r="S88" s="288"/>
      <c r="T88" s="299"/>
    </row>
    <row r="89" spans="1:20" ht="21" customHeight="1" hidden="1">
      <c r="A89" s="6"/>
      <c r="B89" s="7"/>
      <c r="C89" s="293"/>
      <c r="D89" s="296"/>
      <c r="E89" s="8"/>
      <c r="F89" s="6"/>
      <c r="G89" s="293"/>
      <c r="H89" s="293"/>
      <c r="I89" s="293"/>
      <c r="J89" s="293"/>
      <c r="K89" s="293"/>
      <c r="L89" s="293"/>
      <c r="M89" s="293"/>
      <c r="N89" s="293"/>
      <c r="O89" s="289"/>
      <c r="P89" s="291"/>
      <c r="Q89" s="291"/>
      <c r="R89" s="291"/>
      <c r="S89" s="291"/>
      <c r="T89" s="289"/>
    </row>
    <row r="90" spans="1:20" ht="14.25" customHeight="1" hidden="1">
      <c r="A90" s="9"/>
      <c r="B90" s="61"/>
      <c r="C90" s="14"/>
      <c r="D90" s="59"/>
      <c r="E90" s="60"/>
      <c r="F90" s="61"/>
      <c r="G90" s="14"/>
      <c r="H90" s="14"/>
      <c r="I90" s="14"/>
      <c r="J90" s="14"/>
      <c r="K90" s="46"/>
      <c r="L90" s="14"/>
      <c r="M90" s="14"/>
      <c r="N90" s="14"/>
      <c r="O90" s="14"/>
      <c r="P90" s="14"/>
      <c r="Q90" s="14"/>
      <c r="R90" s="14"/>
      <c r="S90" s="14"/>
      <c r="T90" s="14"/>
    </row>
    <row r="91" spans="1:20" ht="14.25" customHeight="1" hidden="1">
      <c r="A91" s="9"/>
      <c r="B91" s="10"/>
      <c r="C91" s="11"/>
      <c r="D91" s="12"/>
      <c r="E91" s="13"/>
      <c r="F91" s="10"/>
      <c r="G91" s="14"/>
      <c r="H91" s="11"/>
      <c r="I91" s="11"/>
      <c r="J91" s="11"/>
      <c r="K91" s="15"/>
      <c r="L91" s="11"/>
      <c r="M91" s="11"/>
      <c r="N91" s="11"/>
      <c r="O91" s="11"/>
      <c r="P91" s="11"/>
      <c r="Q91" s="11"/>
      <c r="R91" s="11"/>
      <c r="S91" s="11"/>
      <c r="T91" s="11"/>
    </row>
    <row r="92" spans="1:20" ht="14.25" customHeight="1" hidden="1">
      <c r="A92" s="9"/>
      <c r="B92" s="10"/>
      <c r="C92" s="11"/>
      <c r="D92" s="12"/>
      <c r="E92" s="13"/>
      <c r="F92" s="10"/>
      <c r="G92" s="14"/>
      <c r="H92" s="11"/>
      <c r="I92" s="11"/>
      <c r="J92" s="11"/>
      <c r="K92" s="15"/>
      <c r="L92" s="11"/>
      <c r="M92" s="11"/>
      <c r="N92" s="11"/>
      <c r="O92" s="11"/>
      <c r="P92" s="11"/>
      <c r="Q92" s="11"/>
      <c r="R92" s="11"/>
      <c r="S92" s="11"/>
      <c r="T92" s="11"/>
    </row>
    <row r="93" spans="1:20" ht="14.25" customHeight="1" hidden="1">
      <c r="A93" s="9"/>
      <c r="B93" s="10"/>
      <c r="C93" s="11"/>
      <c r="D93" s="12"/>
      <c r="E93" s="13"/>
      <c r="F93" s="10"/>
      <c r="G93" s="14"/>
      <c r="H93" s="11"/>
      <c r="I93" s="11"/>
      <c r="J93" s="11"/>
      <c r="K93" s="15"/>
      <c r="L93" s="11"/>
      <c r="M93" s="11"/>
      <c r="N93" s="11"/>
      <c r="O93" s="11"/>
      <c r="P93" s="11"/>
      <c r="Q93" s="11"/>
      <c r="R93" s="11"/>
      <c r="S93" s="11"/>
      <c r="T93" s="11"/>
    </row>
    <row r="94" spans="1:20" ht="14.25" customHeight="1" hidden="1">
      <c r="A94" s="9"/>
      <c r="B94" s="10"/>
      <c r="C94" s="11"/>
      <c r="D94" s="12"/>
      <c r="E94" s="13"/>
      <c r="F94" s="10"/>
      <c r="G94" s="14"/>
      <c r="H94" s="11"/>
      <c r="I94" s="11"/>
      <c r="J94" s="11"/>
      <c r="K94" s="15"/>
      <c r="L94" s="11"/>
      <c r="M94" s="11"/>
      <c r="N94" s="11"/>
      <c r="O94" s="11"/>
      <c r="P94" s="11"/>
      <c r="Q94" s="11"/>
      <c r="R94" s="11"/>
      <c r="S94" s="11"/>
      <c r="T94" s="11"/>
    </row>
    <row r="95" spans="1:20" ht="14.25" customHeight="1" hidden="1">
      <c r="A95" s="9"/>
      <c r="B95" s="10"/>
      <c r="C95" s="11"/>
      <c r="D95" s="12"/>
      <c r="E95" s="13"/>
      <c r="F95" s="10"/>
      <c r="G95" s="11"/>
      <c r="H95" s="11"/>
      <c r="I95" s="11"/>
      <c r="J95" s="11"/>
      <c r="K95" s="15"/>
      <c r="L95" s="18"/>
      <c r="M95" s="18"/>
      <c r="N95" s="18"/>
      <c r="O95" s="18"/>
      <c r="P95" s="18"/>
      <c r="Q95" s="18"/>
      <c r="R95" s="18"/>
      <c r="S95" s="18"/>
      <c r="T95" s="18"/>
    </row>
    <row r="96" spans="1:20" ht="14.25" customHeight="1" hidden="1">
      <c r="A96" s="9"/>
      <c r="B96" s="10"/>
      <c r="C96" s="11"/>
      <c r="D96" s="12"/>
      <c r="E96" s="13"/>
      <c r="F96" s="10"/>
      <c r="G96" s="14"/>
      <c r="H96" s="11"/>
      <c r="I96" s="11"/>
      <c r="J96" s="11"/>
      <c r="K96" s="15"/>
      <c r="L96" s="11"/>
      <c r="M96" s="11"/>
      <c r="N96" s="11"/>
      <c r="O96" s="11"/>
      <c r="P96" s="11"/>
      <c r="Q96" s="11"/>
      <c r="R96" s="11"/>
      <c r="S96" s="11"/>
      <c r="T96" s="11"/>
    </row>
    <row r="97" spans="1:20" ht="14.25" customHeight="1" hidden="1">
      <c r="A97" s="9"/>
      <c r="B97" s="70"/>
      <c r="C97" s="11"/>
      <c r="D97" s="12"/>
      <c r="E97" s="13"/>
      <c r="F97" s="10"/>
      <c r="G97" s="11"/>
      <c r="H97" s="11"/>
      <c r="I97" s="11"/>
      <c r="J97" s="11"/>
      <c r="K97" s="15"/>
      <c r="L97" s="18"/>
      <c r="M97" s="18"/>
      <c r="N97" s="18"/>
      <c r="O97" s="18"/>
      <c r="P97" s="18"/>
      <c r="Q97" s="18"/>
      <c r="R97" s="18"/>
      <c r="S97" s="18"/>
      <c r="T97" s="18"/>
    </row>
    <row r="98" spans="1:20" ht="14.25" customHeight="1" hidden="1">
      <c r="A98" s="9"/>
      <c r="B98" s="10"/>
      <c r="C98" s="11"/>
      <c r="D98" s="12"/>
      <c r="E98" s="13"/>
      <c r="F98" s="10"/>
      <c r="G98" s="11"/>
      <c r="H98" s="11"/>
      <c r="I98" s="11"/>
      <c r="J98" s="11"/>
      <c r="K98" s="15"/>
      <c r="L98" s="18"/>
      <c r="M98" s="18"/>
      <c r="N98" s="18"/>
      <c r="O98" s="18"/>
      <c r="P98" s="22"/>
      <c r="Q98" s="22"/>
      <c r="R98" s="22"/>
      <c r="S98" s="22"/>
      <c r="T98" s="22"/>
    </row>
    <row r="99" spans="1:20" ht="14.25" customHeight="1" hidden="1">
      <c r="A99" s="24"/>
      <c r="B99" s="25"/>
      <c r="C99" s="26"/>
      <c r="D99" s="27"/>
      <c r="E99" s="33"/>
      <c r="F99" s="34"/>
      <c r="G99" s="16"/>
      <c r="H99" s="16"/>
      <c r="I99" s="16"/>
      <c r="J99" s="16"/>
      <c r="K99" s="16"/>
      <c r="O99" s="162"/>
      <c r="P99" s="142"/>
      <c r="Q99" s="142"/>
      <c r="R99" s="142"/>
      <c r="S99" s="142"/>
      <c r="T99" s="66"/>
    </row>
    <row r="100" spans="1:21" s="2" customFormat="1" ht="14.25" customHeight="1">
      <c r="A100" s="35"/>
      <c r="B100" s="34"/>
      <c r="C100" s="16"/>
      <c r="D100" s="39"/>
      <c r="E100" s="33"/>
      <c r="F100" s="34"/>
      <c r="G100" s="16"/>
      <c r="H100" s="16"/>
      <c r="I100" s="16"/>
      <c r="J100" s="16"/>
      <c r="K100" s="16"/>
      <c r="T100" s="32"/>
      <c r="U100"/>
    </row>
    <row r="101" spans="1:20" ht="14.25" customHeight="1">
      <c r="A101" s="290" t="s">
        <v>1498</v>
      </c>
      <c r="B101" s="290"/>
      <c r="C101" s="290"/>
      <c r="D101" s="290"/>
      <c r="E101" s="290"/>
      <c r="F101" s="290"/>
      <c r="G101" s="290"/>
      <c r="H101" s="290"/>
      <c r="I101" s="290"/>
      <c r="J101" s="290"/>
      <c r="K101" s="290"/>
      <c r="L101" s="290"/>
      <c r="M101" s="290"/>
      <c r="N101" s="290"/>
      <c r="O101" s="290"/>
      <c r="P101" s="290"/>
      <c r="Q101" s="290"/>
      <c r="R101" s="290"/>
      <c r="S101" s="290"/>
      <c r="T101" s="290"/>
    </row>
    <row r="102" spans="1:21" s="2" customFormat="1" ht="14.25" customHeight="1">
      <c r="A102" s="35"/>
      <c r="B102" s="34"/>
      <c r="C102" s="16"/>
      <c r="D102" s="39"/>
      <c r="E102" s="33"/>
      <c r="F102" s="34"/>
      <c r="G102" s="16"/>
      <c r="H102" s="16"/>
      <c r="I102" s="16"/>
      <c r="J102" s="16"/>
      <c r="K102" s="16"/>
      <c r="T102" s="32"/>
      <c r="U102"/>
    </row>
    <row r="103" spans="1:20" ht="14.25" customHeight="1">
      <c r="A103" s="290" t="s">
        <v>1499</v>
      </c>
      <c r="B103" s="290"/>
      <c r="C103" s="290"/>
      <c r="D103" s="290"/>
      <c r="E103" s="290"/>
      <c r="F103" s="290"/>
      <c r="G103" s="290"/>
      <c r="H103" s="290"/>
      <c r="I103" s="290"/>
      <c r="J103" s="290"/>
      <c r="K103" s="290"/>
      <c r="L103" s="290"/>
      <c r="M103" s="290"/>
      <c r="N103" s="290"/>
      <c r="O103" s="290"/>
      <c r="P103" s="290"/>
      <c r="Q103" s="290"/>
      <c r="R103" s="290"/>
      <c r="S103" s="290"/>
      <c r="T103" s="290"/>
    </row>
    <row r="104" spans="1:21" s="2" customFormat="1" ht="14.25" customHeight="1">
      <c r="A104" s="35"/>
      <c r="B104" s="34"/>
      <c r="C104" s="16"/>
      <c r="D104" s="39"/>
      <c r="E104" s="33"/>
      <c r="F104" s="34"/>
      <c r="G104" s="16"/>
      <c r="H104" s="16"/>
      <c r="I104" s="16"/>
      <c r="J104" s="16"/>
      <c r="K104" s="16"/>
      <c r="T104" s="32"/>
      <c r="U104"/>
    </row>
    <row r="105" spans="1:20" ht="14.25" customHeight="1">
      <c r="A105" s="290" t="s">
        <v>418</v>
      </c>
      <c r="B105" s="290"/>
      <c r="C105" s="290"/>
      <c r="D105" s="290"/>
      <c r="E105" s="290"/>
      <c r="F105" s="290"/>
      <c r="G105" s="290"/>
      <c r="H105" s="290"/>
      <c r="I105" s="290"/>
      <c r="J105" s="290"/>
      <c r="K105" s="290"/>
      <c r="L105" s="290"/>
      <c r="M105" s="290"/>
      <c r="N105" s="290"/>
      <c r="O105" s="290"/>
      <c r="P105" s="290"/>
      <c r="Q105" s="290"/>
      <c r="R105" s="290"/>
      <c r="S105" s="290"/>
      <c r="T105" s="290"/>
    </row>
    <row r="106" spans="1:20" ht="14.25" customHeight="1">
      <c r="A106" s="3" t="s">
        <v>1</v>
      </c>
      <c r="B106" s="4"/>
      <c r="C106" s="285" t="s">
        <v>2</v>
      </c>
      <c r="D106" s="286" t="s">
        <v>3</v>
      </c>
      <c r="E106" s="5" t="s">
        <v>4</v>
      </c>
      <c r="F106" s="3" t="s">
        <v>291</v>
      </c>
      <c r="G106" s="285" t="s">
        <v>6</v>
      </c>
      <c r="H106" s="285" t="s">
        <v>7</v>
      </c>
      <c r="I106" s="285" t="s">
        <v>8</v>
      </c>
      <c r="J106" s="285" t="s">
        <v>9</v>
      </c>
      <c r="K106" s="285" t="s">
        <v>10</v>
      </c>
      <c r="L106" s="285" t="s">
        <v>11</v>
      </c>
      <c r="M106" s="285" t="s">
        <v>12</v>
      </c>
      <c r="N106" s="285" t="s">
        <v>13</v>
      </c>
      <c r="O106" s="287" t="s">
        <v>14</v>
      </c>
      <c r="P106" s="288" t="s">
        <v>1514</v>
      </c>
      <c r="Q106" s="288" t="s">
        <v>1515</v>
      </c>
      <c r="R106" s="288" t="s">
        <v>1516</v>
      </c>
      <c r="S106" s="288" t="s">
        <v>1517</v>
      </c>
      <c r="T106" s="287" t="s">
        <v>15</v>
      </c>
    </row>
    <row r="107" spans="1:20" ht="24.75" customHeight="1">
      <c r="A107" s="6" t="s">
        <v>16</v>
      </c>
      <c r="B107" s="7" t="s">
        <v>17</v>
      </c>
      <c r="C107" s="285"/>
      <c r="D107" s="286"/>
      <c r="E107" s="8" t="s">
        <v>18</v>
      </c>
      <c r="F107" s="6" t="s">
        <v>19</v>
      </c>
      <c r="G107" s="285"/>
      <c r="H107" s="285"/>
      <c r="I107" s="285"/>
      <c r="J107" s="285"/>
      <c r="K107" s="285"/>
      <c r="L107" s="285"/>
      <c r="M107" s="285"/>
      <c r="N107" s="285"/>
      <c r="O107" s="287"/>
      <c r="P107" s="291"/>
      <c r="Q107" s="289"/>
      <c r="R107" s="289"/>
      <c r="S107" s="289"/>
      <c r="T107" s="287"/>
    </row>
    <row r="108" spans="1:20" ht="14.25" customHeight="1">
      <c r="A108" s="9" t="s">
        <v>419</v>
      </c>
      <c r="B108" s="61" t="s">
        <v>208</v>
      </c>
      <c r="C108" s="14" t="s">
        <v>293</v>
      </c>
      <c r="D108" s="59">
        <v>32.9</v>
      </c>
      <c r="E108" s="60" t="s">
        <v>204</v>
      </c>
      <c r="F108" s="61" t="s">
        <v>26</v>
      </c>
      <c r="G108" s="14" t="s">
        <v>26</v>
      </c>
      <c r="H108" s="14" t="s">
        <v>26</v>
      </c>
      <c r="I108" s="14" t="s">
        <v>26</v>
      </c>
      <c r="J108" s="14" t="s">
        <v>26</v>
      </c>
      <c r="K108" s="46" t="s">
        <v>26</v>
      </c>
      <c r="L108" s="14" t="s">
        <v>26</v>
      </c>
      <c r="M108" s="14" t="s">
        <v>26</v>
      </c>
      <c r="N108" s="14" t="s">
        <v>26</v>
      </c>
      <c r="O108" s="14" t="s">
        <v>26</v>
      </c>
      <c r="P108" s="14"/>
      <c r="Q108" s="14"/>
      <c r="R108" s="14"/>
      <c r="S108" s="14">
        <v>1</v>
      </c>
      <c r="T108" s="14">
        <v>0</v>
      </c>
    </row>
    <row r="109" spans="1:20" ht="14.25" customHeight="1">
      <c r="A109" s="9" t="s">
        <v>420</v>
      </c>
      <c r="B109" s="10" t="s">
        <v>421</v>
      </c>
      <c r="C109" s="11" t="s">
        <v>293</v>
      </c>
      <c r="D109" s="12">
        <v>34</v>
      </c>
      <c r="E109" s="13" t="s">
        <v>31</v>
      </c>
      <c r="F109" s="10" t="s">
        <v>422</v>
      </c>
      <c r="G109" s="14" t="s">
        <v>38</v>
      </c>
      <c r="H109" s="11" t="s">
        <v>80</v>
      </c>
      <c r="I109" s="11" t="s">
        <v>80</v>
      </c>
      <c r="J109" s="11" t="s">
        <v>80</v>
      </c>
      <c r="K109" s="15" t="s">
        <v>26</v>
      </c>
      <c r="L109" s="11" t="s">
        <v>26</v>
      </c>
      <c r="M109" s="11" t="s">
        <v>26</v>
      </c>
      <c r="N109" s="11" t="s">
        <v>26</v>
      </c>
      <c r="O109" s="11" t="s">
        <v>26</v>
      </c>
      <c r="P109" s="11"/>
      <c r="Q109" s="11">
        <v>1</v>
      </c>
      <c r="R109" s="11">
        <v>1</v>
      </c>
      <c r="S109" s="14">
        <v>1</v>
      </c>
      <c r="T109" s="11">
        <v>0</v>
      </c>
    </row>
    <row r="110" spans="1:20" ht="14.25" customHeight="1">
      <c r="A110" s="9" t="s">
        <v>423</v>
      </c>
      <c r="B110" s="10" t="s">
        <v>75</v>
      </c>
      <c r="C110" s="11" t="s">
        <v>293</v>
      </c>
      <c r="D110" s="12">
        <v>42.1</v>
      </c>
      <c r="E110" s="13" t="s">
        <v>204</v>
      </c>
      <c r="F110" s="10" t="s">
        <v>424</v>
      </c>
      <c r="G110" s="11" t="s">
        <v>26</v>
      </c>
      <c r="H110" s="11" t="s">
        <v>80</v>
      </c>
      <c r="I110" s="11" t="s">
        <v>26</v>
      </c>
      <c r="J110" s="11" t="s">
        <v>26</v>
      </c>
      <c r="K110" s="15" t="s">
        <v>26</v>
      </c>
      <c r="L110" s="18" t="s">
        <v>26</v>
      </c>
      <c r="M110" s="18" t="s">
        <v>26</v>
      </c>
      <c r="N110" s="18" t="s">
        <v>26</v>
      </c>
      <c r="O110" s="18" t="s">
        <v>26</v>
      </c>
      <c r="P110" s="18">
        <v>1</v>
      </c>
      <c r="Q110" s="18"/>
      <c r="R110" s="18"/>
      <c r="S110" s="18"/>
      <c r="T110" s="18">
        <v>0</v>
      </c>
    </row>
    <row r="111" spans="1:20" ht="14.25" customHeight="1">
      <c r="A111" s="9" t="s">
        <v>425</v>
      </c>
      <c r="B111" s="10" t="s">
        <v>426</v>
      </c>
      <c r="C111" s="11" t="s">
        <v>293</v>
      </c>
      <c r="D111" s="12">
        <v>3.3</v>
      </c>
      <c r="E111" s="13" t="s">
        <v>204</v>
      </c>
      <c r="F111" s="10" t="s">
        <v>26</v>
      </c>
      <c r="G111" s="11" t="s">
        <v>26</v>
      </c>
      <c r="H111" s="11" t="s">
        <v>26</v>
      </c>
      <c r="I111" s="11" t="s">
        <v>26</v>
      </c>
      <c r="J111" s="11" t="s">
        <v>26</v>
      </c>
      <c r="K111" s="15" t="s">
        <v>26</v>
      </c>
      <c r="L111" s="18" t="s">
        <v>26</v>
      </c>
      <c r="M111" s="18" t="s">
        <v>26</v>
      </c>
      <c r="N111" s="18" t="s">
        <v>26</v>
      </c>
      <c r="O111" s="18" t="s">
        <v>26</v>
      </c>
      <c r="P111" s="18"/>
      <c r="Q111" s="18"/>
      <c r="R111" s="18"/>
      <c r="S111" s="18"/>
      <c r="T111" s="18">
        <v>0</v>
      </c>
    </row>
    <row r="112" spans="1:20" ht="14.25" customHeight="1">
      <c r="A112" s="9" t="s">
        <v>427</v>
      </c>
      <c r="B112" s="10" t="s">
        <v>428</v>
      </c>
      <c r="C112" s="11" t="s">
        <v>293</v>
      </c>
      <c r="D112" s="12">
        <v>11.1</v>
      </c>
      <c r="E112" s="13" t="s">
        <v>204</v>
      </c>
      <c r="F112" s="10" t="s">
        <v>256</v>
      </c>
      <c r="G112" s="11" t="s">
        <v>114</v>
      </c>
      <c r="H112" s="11" t="s">
        <v>80</v>
      </c>
      <c r="I112" s="11" t="s">
        <v>80</v>
      </c>
      <c r="J112" s="11" t="s">
        <v>26</v>
      </c>
      <c r="K112" s="15" t="s">
        <v>26</v>
      </c>
      <c r="L112" s="18" t="s">
        <v>26</v>
      </c>
      <c r="M112" s="18" t="s">
        <v>26</v>
      </c>
      <c r="N112" s="18" t="s">
        <v>26</v>
      </c>
      <c r="O112" s="18" t="s">
        <v>26</v>
      </c>
      <c r="P112" s="18"/>
      <c r="Q112" s="18">
        <v>1</v>
      </c>
      <c r="R112" s="18">
        <v>1</v>
      </c>
      <c r="S112" s="18">
        <v>1</v>
      </c>
      <c r="T112" s="18">
        <v>0</v>
      </c>
    </row>
    <row r="113" spans="1:20" ht="14.25" customHeight="1">
      <c r="A113" s="9" t="s">
        <v>429</v>
      </c>
      <c r="B113" s="10" t="s">
        <v>430</v>
      </c>
      <c r="C113" s="11" t="s">
        <v>293</v>
      </c>
      <c r="D113" s="12">
        <v>2.8</v>
      </c>
      <c r="E113" s="13" t="s">
        <v>31</v>
      </c>
      <c r="F113" s="10" t="s">
        <v>431</v>
      </c>
      <c r="G113" s="11" t="s">
        <v>26</v>
      </c>
      <c r="H113" s="11" t="s">
        <v>86</v>
      </c>
      <c r="I113" s="11" t="s">
        <v>80</v>
      </c>
      <c r="J113" s="11" t="s">
        <v>26</v>
      </c>
      <c r="K113" s="15" t="s">
        <v>80</v>
      </c>
      <c r="L113" s="18" t="s">
        <v>26</v>
      </c>
      <c r="M113" s="18" t="s">
        <v>26</v>
      </c>
      <c r="N113" s="18" t="s">
        <v>104</v>
      </c>
      <c r="O113" s="18" t="s">
        <v>26</v>
      </c>
      <c r="P113" s="18"/>
      <c r="Q113" s="18"/>
      <c r="R113" s="18">
        <v>1</v>
      </c>
      <c r="S113" s="18">
        <v>1</v>
      </c>
      <c r="T113" s="18">
        <v>0</v>
      </c>
    </row>
    <row r="114" spans="1:20" ht="14.25" customHeight="1">
      <c r="A114" s="9" t="s">
        <v>432</v>
      </c>
      <c r="B114" s="10" t="s">
        <v>433</v>
      </c>
      <c r="C114" s="11" t="s">
        <v>293</v>
      </c>
      <c r="D114" s="12">
        <v>16</v>
      </c>
      <c r="E114" s="13" t="s">
        <v>31</v>
      </c>
      <c r="F114" s="10" t="s">
        <v>434</v>
      </c>
      <c r="G114" s="11" t="s">
        <v>114</v>
      </c>
      <c r="H114" s="11" t="s">
        <v>80</v>
      </c>
      <c r="I114" s="11" t="s">
        <v>80</v>
      </c>
      <c r="J114" s="11" t="s">
        <v>80</v>
      </c>
      <c r="K114" s="15" t="s">
        <v>26</v>
      </c>
      <c r="L114" s="18" t="s">
        <v>26</v>
      </c>
      <c r="M114" s="18" t="s">
        <v>26</v>
      </c>
      <c r="N114" s="18" t="s">
        <v>26</v>
      </c>
      <c r="O114" s="18" t="s">
        <v>26</v>
      </c>
      <c r="P114" s="18">
        <v>1</v>
      </c>
      <c r="Q114" s="18">
        <v>1</v>
      </c>
      <c r="R114" s="18">
        <v>1</v>
      </c>
      <c r="S114" s="18">
        <v>1</v>
      </c>
      <c r="T114" s="18">
        <v>0</v>
      </c>
    </row>
    <row r="115" spans="1:20" ht="14.25" customHeight="1">
      <c r="A115" s="9" t="s">
        <v>435</v>
      </c>
      <c r="B115" s="10" t="s">
        <v>436</v>
      </c>
      <c r="C115" s="11" t="s">
        <v>293</v>
      </c>
      <c r="D115" s="12">
        <v>31.1</v>
      </c>
      <c r="E115" s="13" t="s">
        <v>204</v>
      </c>
      <c r="F115" s="10" t="s">
        <v>434</v>
      </c>
      <c r="G115" s="11" t="s">
        <v>114</v>
      </c>
      <c r="H115" s="11" t="s">
        <v>86</v>
      </c>
      <c r="I115" s="11" t="s">
        <v>80</v>
      </c>
      <c r="J115" s="11" t="s">
        <v>26</v>
      </c>
      <c r="K115" s="15" t="s">
        <v>26</v>
      </c>
      <c r="L115" s="18" t="s">
        <v>26</v>
      </c>
      <c r="M115" s="18" t="s">
        <v>26</v>
      </c>
      <c r="N115" s="18" t="s">
        <v>26</v>
      </c>
      <c r="O115" s="18" t="s">
        <v>26</v>
      </c>
      <c r="P115" s="18"/>
      <c r="Q115" s="18">
        <v>1</v>
      </c>
      <c r="R115" s="18">
        <v>1</v>
      </c>
      <c r="S115" s="18">
        <v>1</v>
      </c>
      <c r="T115" s="18">
        <v>6</v>
      </c>
    </row>
    <row r="116" spans="1:20" ht="14.25" customHeight="1">
      <c r="A116" s="9" t="s">
        <v>437</v>
      </c>
      <c r="B116" s="10" t="s">
        <v>438</v>
      </c>
      <c r="C116" s="11" t="s">
        <v>293</v>
      </c>
      <c r="D116" s="12">
        <v>3.5</v>
      </c>
      <c r="E116" s="13" t="s">
        <v>31</v>
      </c>
      <c r="F116" s="10" t="s">
        <v>439</v>
      </c>
      <c r="G116" s="11" t="s">
        <v>227</v>
      </c>
      <c r="H116" s="11" t="s">
        <v>80</v>
      </c>
      <c r="I116" s="11" t="s">
        <v>80</v>
      </c>
      <c r="J116" s="11" t="s">
        <v>26</v>
      </c>
      <c r="K116" s="15" t="s">
        <v>26</v>
      </c>
      <c r="L116" s="18" t="s">
        <v>26</v>
      </c>
      <c r="M116" s="18" t="s">
        <v>26</v>
      </c>
      <c r="N116" s="18" t="s">
        <v>104</v>
      </c>
      <c r="O116" s="18" t="s">
        <v>26</v>
      </c>
      <c r="P116" s="18"/>
      <c r="Q116" s="18"/>
      <c r="R116" s="18">
        <v>1</v>
      </c>
      <c r="S116" s="18">
        <v>1</v>
      </c>
      <c r="T116" s="18">
        <v>0</v>
      </c>
    </row>
    <row r="117" spans="1:20" ht="14.25" customHeight="1">
      <c r="A117" s="9" t="s">
        <v>440</v>
      </c>
      <c r="B117" s="10" t="s">
        <v>441</v>
      </c>
      <c r="C117" s="11" t="s">
        <v>293</v>
      </c>
      <c r="D117" s="12">
        <v>32</v>
      </c>
      <c r="E117" s="13" t="s">
        <v>204</v>
      </c>
      <c r="F117" s="10" t="s">
        <v>434</v>
      </c>
      <c r="G117" s="11" t="s">
        <v>114</v>
      </c>
      <c r="H117" s="11" t="s">
        <v>86</v>
      </c>
      <c r="I117" s="11" t="s">
        <v>80</v>
      </c>
      <c r="J117" s="11" t="s">
        <v>26</v>
      </c>
      <c r="K117" s="15" t="s">
        <v>26</v>
      </c>
      <c r="L117" s="18" t="s">
        <v>26</v>
      </c>
      <c r="M117" s="18" t="s">
        <v>26</v>
      </c>
      <c r="N117" s="18" t="s">
        <v>26</v>
      </c>
      <c r="O117" s="18" t="s">
        <v>26</v>
      </c>
      <c r="P117" s="18"/>
      <c r="Q117" s="18">
        <v>1</v>
      </c>
      <c r="R117" s="18">
        <v>1</v>
      </c>
      <c r="S117" s="18">
        <v>1</v>
      </c>
      <c r="T117" s="18">
        <v>6</v>
      </c>
    </row>
    <row r="118" spans="1:20" ht="14.25" customHeight="1">
      <c r="A118" s="9" t="s">
        <v>442</v>
      </c>
      <c r="B118" s="10" t="s">
        <v>443</v>
      </c>
      <c r="C118" s="11" t="s">
        <v>293</v>
      </c>
      <c r="D118" s="12">
        <v>3.6</v>
      </c>
      <c r="E118" s="13" t="s">
        <v>31</v>
      </c>
      <c r="F118" s="10" t="s">
        <v>439</v>
      </c>
      <c r="G118" s="11" t="s">
        <v>227</v>
      </c>
      <c r="H118" s="11" t="s">
        <v>86</v>
      </c>
      <c r="I118" s="11" t="s">
        <v>80</v>
      </c>
      <c r="J118" s="11" t="s">
        <v>26</v>
      </c>
      <c r="K118" s="15" t="s">
        <v>80</v>
      </c>
      <c r="L118" s="18" t="s">
        <v>26</v>
      </c>
      <c r="M118" s="18" t="s">
        <v>26</v>
      </c>
      <c r="N118" s="18" t="s">
        <v>104</v>
      </c>
      <c r="O118" s="18" t="s">
        <v>26</v>
      </c>
      <c r="P118" s="18"/>
      <c r="Q118" s="18"/>
      <c r="R118" s="18">
        <v>1</v>
      </c>
      <c r="S118" s="18">
        <v>1</v>
      </c>
      <c r="T118" s="18">
        <v>0</v>
      </c>
    </row>
    <row r="119" spans="1:20" ht="14.25" customHeight="1">
      <c r="A119" s="9" t="s">
        <v>444</v>
      </c>
      <c r="B119" s="10" t="s">
        <v>445</v>
      </c>
      <c r="C119" s="11" t="s">
        <v>293</v>
      </c>
      <c r="D119" s="12">
        <v>4.7</v>
      </c>
      <c r="E119" s="13" t="s">
        <v>204</v>
      </c>
      <c r="F119" s="10" t="s">
        <v>446</v>
      </c>
      <c r="G119" s="11" t="s">
        <v>114</v>
      </c>
      <c r="H119" s="11" t="s">
        <v>80</v>
      </c>
      <c r="I119" s="11" t="s">
        <v>80</v>
      </c>
      <c r="J119" s="11" t="s">
        <v>26</v>
      </c>
      <c r="K119" s="15" t="s">
        <v>26</v>
      </c>
      <c r="L119" s="18" t="s">
        <v>26</v>
      </c>
      <c r="M119" s="18" t="s">
        <v>26</v>
      </c>
      <c r="N119" s="18" t="s">
        <v>26</v>
      </c>
      <c r="O119" s="18" t="s">
        <v>26</v>
      </c>
      <c r="P119" s="18">
        <v>1</v>
      </c>
      <c r="Q119" s="18">
        <v>1</v>
      </c>
      <c r="R119" s="81">
        <v>1</v>
      </c>
      <c r="S119" s="18">
        <v>1</v>
      </c>
      <c r="T119" s="18">
        <v>0</v>
      </c>
    </row>
    <row r="120" spans="1:20" ht="14.25" customHeight="1">
      <c r="A120" s="9" t="s">
        <v>447</v>
      </c>
      <c r="B120" s="10" t="s">
        <v>448</v>
      </c>
      <c r="C120" s="11" t="s">
        <v>293</v>
      </c>
      <c r="D120" s="12">
        <v>33.4</v>
      </c>
      <c r="E120" s="13" t="s">
        <v>204</v>
      </c>
      <c r="F120" s="10" t="s">
        <v>434</v>
      </c>
      <c r="G120" s="11" t="s">
        <v>114</v>
      </c>
      <c r="H120" s="11" t="s">
        <v>80</v>
      </c>
      <c r="I120" s="11" t="s">
        <v>80</v>
      </c>
      <c r="J120" s="11" t="s">
        <v>26</v>
      </c>
      <c r="K120" s="15" t="s">
        <v>26</v>
      </c>
      <c r="L120" s="18" t="s">
        <v>26</v>
      </c>
      <c r="M120" s="18" t="s">
        <v>26</v>
      </c>
      <c r="N120" s="18" t="s">
        <v>26</v>
      </c>
      <c r="O120" s="18" t="s">
        <v>26</v>
      </c>
      <c r="P120" s="18"/>
      <c r="Q120" s="18">
        <v>1</v>
      </c>
      <c r="R120" s="18">
        <v>1</v>
      </c>
      <c r="S120" s="18">
        <v>1</v>
      </c>
      <c r="T120" s="18">
        <v>6</v>
      </c>
    </row>
    <row r="121" spans="1:20" ht="14.25" customHeight="1">
      <c r="A121" s="56" t="s">
        <v>449</v>
      </c>
      <c r="B121" s="10" t="s">
        <v>450</v>
      </c>
      <c r="C121" s="11" t="s">
        <v>293</v>
      </c>
      <c r="D121" s="12">
        <v>2.4</v>
      </c>
      <c r="E121" s="13" t="s">
        <v>31</v>
      </c>
      <c r="F121" s="10" t="s">
        <v>451</v>
      </c>
      <c r="G121" s="11" t="s">
        <v>227</v>
      </c>
      <c r="H121" s="11" t="s">
        <v>86</v>
      </c>
      <c r="I121" s="11" t="s">
        <v>80</v>
      </c>
      <c r="J121" s="11" t="s">
        <v>26</v>
      </c>
      <c r="K121" s="15" t="s">
        <v>80</v>
      </c>
      <c r="L121" s="18" t="s">
        <v>26</v>
      </c>
      <c r="M121" s="18" t="s">
        <v>26</v>
      </c>
      <c r="N121" s="18" t="s">
        <v>104</v>
      </c>
      <c r="O121" s="18" t="s">
        <v>26</v>
      </c>
      <c r="P121" s="18"/>
      <c r="Q121" s="18"/>
      <c r="R121" s="18">
        <v>1</v>
      </c>
      <c r="S121" s="18">
        <v>1</v>
      </c>
      <c r="T121" s="18">
        <v>0</v>
      </c>
    </row>
    <row r="122" spans="1:20" ht="14.25" customHeight="1">
      <c r="A122" s="57" t="s">
        <v>452</v>
      </c>
      <c r="B122" s="10" t="s">
        <v>453</v>
      </c>
      <c r="C122" s="11" t="s">
        <v>293</v>
      </c>
      <c r="D122" s="62">
        <v>35.5</v>
      </c>
      <c r="E122" s="13" t="s">
        <v>204</v>
      </c>
      <c r="F122" s="10" t="s">
        <v>434</v>
      </c>
      <c r="G122" s="11" t="s">
        <v>114</v>
      </c>
      <c r="H122" s="11" t="s">
        <v>26</v>
      </c>
      <c r="I122" s="11" t="s">
        <v>26</v>
      </c>
      <c r="J122" s="11" t="s">
        <v>26</v>
      </c>
      <c r="K122" s="15" t="s">
        <v>26</v>
      </c>
      <c r="L122" s="18" t="s">
        <v>26</v>
      </c>
      <c r="M122" s="18" t="s">
        <v>26</v>
      </c>
      <c r="N122" s="18" t="s">
        <v>26</v>
      </c>
      <c r="O122" s="18" t="s">
        <v>26</v>
      </c>
      <c r="P122" s="18"/>
      <c r="Q122" s="18">
        <v>1</v>
      </c>
      <c r="R122" s="18">
        <v>1</v>
      </c>
      <c r="S122" s="18">
        <v>1</v>
      </c>
      <c r="T122" s="18">
        <v>6</v>
      </c>
    </row>
    <row r="123" spans="1:20" ht="14.25" customHeight="1">
      <c r="A123" s="57" t="s">
        <v>454</v>
      </c>
      <c r="B123" s="10" t="s">
        <v>455</v>
      </c>
      <c r="C123" s="11" t="s">
        <v>293</v>
      </c>
      <c r="D123" s="12">
        <v>3.6</v>
      </c>
      <c r="E123" s="13" t="s">
        <v>31</v>
      </c>
      <c r="F123" s="10" t="s">
        <v>434</v>
      </c>
      <c r="G123" s="11" t="s">
        <v>227</v>
      </c>
      <c r="H123" s="11" t="s">
        <v>86</v>
      </c>
      <c r="I123" s="11" t="s">
        <v>80</v>
      </c>
      <c r="J123" s="11" t="s">
        <v>26</v>
      </c>
      <c r="K123" s="15" t="s">
        <v>80</v>
      </c>
      <c r="L123" s="18" t="s">
        <v>26</v>
      </c>
      <c r="M123" s="18" t="s">
        <v>26</v>
      </c>
      <c r="N123" s="18" t="s">
        <v>104</v>
      </c>
      <c r="O123" s="18" t="s">
        <v>26</v>
      </c>
      <c r="P123" s="18"/>
      <c r="Q123" s="18"/>
      <c r="R123" s="18">
        <v>1</v>
      </c>
      <c r="S123" s="18">
        <v>1</v>
      </c>
      <c r="T123" s="18">
        <v>0</v>
      </c>
    </row>
    <row r="124" spans="1:20" ht="14.25" customHeight="1">
      <c r="A124" s="57" t="s">
        <v>456</v>
      </c>
      <c r="B124" s="74" t="s">
        <v>457</v>
      </c>
      <c r="C124" s="11" t="s">
        <v>293</v>
      </c>
      <c r="D124" s="62">
        <v>2.4</v>
      </c>
      <c r="E124" s="13" t="s">
        <v>31</v>
      </c>
      <c r="F124" s="10" t="s">
        <v>57</v>
      </c>
      <c r="G124" s="11" t="s">
        <v>26</v>
      </c>
      <c r="H124" s="11" t="s">
        <v>26</v>
      </c>
      <c r="I124" s="11" t="s">
        <v>26</v>
      </c>
      <c r="J124" s="11" t="s">
        <v>26</v>
      </c>
      <c r="K124" s="15" t="s">
        <v>26</v>
      </c>
      <c r="L124" s="18" t="s">
        <v>26</v>
      </c>
      <c r="M124" s="18" t="s">
        <v>26</v>
      </c>
      <c r="N124" s="18" t="s">
        <v>26</v>
      </c>
      <c r="O124" s="18" t="s">
        <v>26</v>
      </c>
      <c r="P124" s="18"/>
      <c r="Q124" s="18"/>
      <c r="R124" s="18"/>
      <c r="S124" s="18">
        <v>1</v>
      </c>
      <c r="T124" s="18">
        <v>0</v>
      </c>
    </row>
    <row r="125" spans="1:20" ht="14.25" customHeight="1">
      <c r="A125" s="57" t="s">
        <v>458</v>
      </c>
      <c r="B125" s="74" t="s">
        <v>459</v>
      </c>
      <c r="C125" s="11" t="s">
        <v>293</v>
      </c>
      <c r="D125" s="62">
        <v>2.5</v>
      </c>
      <c r="E125" s="13" t="s">
        <v>31</v>
      </c>
      <c r="F125" s="10" t="s">
        <v>113</v>
      </c>
      <c r="G125" s="11" t="s">
        <v>26</v>
      </c>
      <c r="H125" s="11" t="s">
        <v>26</v>
      </c>
      <c r="I125" s="11" t="s">
        <v>26</v>
      </c>
      <c r="J125" s="11" t="s">
        <v>26</v>
      </c>
      <c r="K125" s="15" t="s">
        <v>26</v>
      </c>
      <c r="L125" s="18" t="s">
        <v>26</v>
      </c>
      <c r="M125" s="18" t="s">
        <v>26</v>
      </c>
      <c r="N125" s="18" t="s">
        <v>26</v>
      </c>
      <c r="O125" s="18" t="s">
        <v>26</v>
      </c>
      <c r="P125" s="18"/>
      <c r="Q125" s="18"/>
      <c r="R125" s="18"/>
      <c r="S125" s="18"/>
      <c r="T125" s="18">
        <v>0</v>
      </c>
    </row>
    <row r="126" spans="1:20" ht="14.25" customHeight="1">
      <c r="A126" s="57" t="s">
        <v>460</v>
      </c>
      <c r="B126" s="74" t="s">
        <v>461</v>
      </c>
      <c r="C126" s="11" t="s">
        <v>293</v>
      </c>
      <c r="D126" s="62">
        <v>8.1</v>
      </c>
      <c r="E126" s="13" t="s">
        <v>31</v>
      </c>
      <c r="F126" s="10" t="s">
        <v>26</v>
      </c>
      <c r="G126" s="11" t="s">
        <v>26</v>
      </c>
      <c r="H126" s="11" t="s">
        <v>86</v>
      </c>
      <c r="I126" s="11" t="s">
        <v>80</v>
      </c>
      <c r="J126" s="11" t="s">
        <v>80</v>
      </c>
      <c r="K126" s="15" t="s">
        <v>26</v>
      </c>
      <c r="L126" s="18" t="s">
        <v>26</v>
      </c>
      <c r="M126" s="18" t="s">
        <v>26</v>
      </c>
      <c r="N126" s="18" t="s">
        <v>26</v>
      </c>
      <c r="O126" s="18" t="s">
        <v>26</v>
      </c>
      <c r="P126" s="18"/>
      <c r="Q126" s="18">
        <v>1</v>
      </c>
      <c r="R126" s="18">
        <v>1</v>
      </c>
      <c r="S126" s="18">
        <v>1</v>
      </c>
      <c r="T126" s="18">
        <v>0</v>
      </c>
    </row>
    <row r="127" spans="1:20" ht="14.25" customHeight="1">
      <c r="A127" s="57" t="s">
        <v>462</v>
      </c>
      <c r="B127" s="74" t="s">
        <v>463</v>
      </c>
      <c r="C127" s="11" t="s">
        <v>293</v>
      </c>
      <c r="D127" s="62">
        <v>1.4</v>
      </c>
      <c r="E127" s="13" t="s">
        <v>31</v>
      </c>
      <c r="F127" s="10" t="s">
        <v>113</v>
      </c>
      <c r="G127" s="11" t="s">
        <v>26</v>
      </c>
      <c r="H127" s="11" t="s">
        <v>86</v>
      </c>
      <c r="I127" s="11" t="s">
        <v>80</v>
      </c>
      <c r="J127" s="11" t="s">
        <v>26</v>
      </c>
      <c r="K127" s="15" t="s">
        <v>26</v>
      </c>
      <c r="L127" s="18" t="s">
        <v>26</v>
      </c>
      <c r="M127" s="18" t="s">
        <v>26</v>
      </c>
      <c r="N127" s="18" t="s">
        <v>26</v>
      </c>
      <c r="O127" s="18" t="s">
        <v>26</v>
      </c>
      <c r="P127" s="18"/>
      <c r="Q127" s="18"/>
      <c r="R127" s="18"/>
      <c r="S127" s="18"/>
      <c r="T127" s="18">
        <v>0</v>
      </c>
    </row>
    <row r="128" spans="1:20" ht="14.25" customHeight="1">
      <c r="A128" s="57" t="s">
        <v>464</v>
      </c>
      <c r="B128" s="74" t="s">
        <v>465</v>
      </c>
      <c r="C128" s="11" t="s">
        <v>293</v>
      </c>
      <c r="D128" s="62">
        <v>3.1</v>
      </c>
      <c r="E128" s="13" t="s">
        <v>204</v>
      </c>
      <c r="F128" s="10" t="s">
        <v>26</v>
      </c>
      <c r="G128" s="11" t="s">
        <v>26</v>
      </c>
      <c r="H128" s="11" t="s">
        <v>26</v>
      </c>
      <c r="I128" s="11" t="s">
        <v>26</v>
      </c>
      <c r="J128" s="11" t="s">
        <v>26</v>
      </c>
      <c r="K128" s="15" t="s">
        <v>26</v>
      </c>
      <c r="L128" s="18" t="s">
        <v>26</v>
      </c>
      <c r="M128" s="18" t="s">
        <v>26</v>
      </c>
      <c r="N128" s="18" t="s">
        <v>26</v>
      </c>
      <c r="O128" s="18" t="s">
        <v>26</v>
      </c>
      <c r="P128" s="22"/>
      <c r="Q128" s="22"/>
      <c r="R128" s="22"/>
      <c r="S128" s="22"/>
      <c r="T128" s="22">
        <v>0</v>
      </c>
    </row>
    <row r="129" spans="1:20" ht="14.25" customHeight="1">
      <c r="A129" s="24"/>
      <c r="B129" s="25" t="s">
        <v>67</v>
      </c>
      <c r="C129" s="26"/>
      <c r="D129" s="27">
        <f>SUM(D108:D128)</f>
        <v>309.5</v>
      </c>
      <c r="E129" s="33"/>
      <c r="F129" s="34"/>
      <c r="G129" s="16"/>
      <c r="H129" s="16"/>
      <c r="I129" s="16"/>
      <c r="J129" s="16"/>
      <c r="K129" s="16"/>
      <c r="O129" s="162" t="s">
        <v>1513</v>
      </c>
      <c r="P129" s="142">
        <f>SUM(P108:P128)</f>
        <v>3</v>
      </c>
      <c r="Q129" s="142">
        <f>SUM(Q108:Q128)</f>
        <v>9</v>
      </c>
      <c r="R129" s="142">
        <f>SUM(R108:R128)</f>
        <v>14</v>
      </c>
      <c r="S129" s="142">
        <f>SUM(S108:S128)</f>
        <v>16</v>
      </c>
      <c r="T129" s="66">
        <f>SUM(T108:T128)</f>
        <v>24</v>
      </c>
    </row>
    <row r="130" spans="1:21" s="2" customFormat="1" ht="14.25" customHeight="1">
      <c r="A130" s="35"/>
      <c r="B130" s="34"/>
      <c r="C130" s="16"/>
      <c r="D130" s="39"/>
      <c r="E130" s="33"/>
      <c r="F130" s="34"/>
      <c r="G130" s="16"/>
      <c r="H130" s="16"/>
      <c r="I130" s="16"/>
      <c r="J130" s="16"/>
      <c r="K130" s="16"/>
      <c r="T130" s="32"/>
      <c r="U130"/>
    </row>
    <row r="131" spans="1:20" ht="14.25" customHeight="1">
      <c r="A131" s="290" t="s">
        <v>466</v>
      </c>
      <c r="B131" s="290"/>
      <c r="C131" s="290"/>
      <c r="D131" s="290"/>
      <c r="E131" s="290"/>
      <c r="F131" s="290"/>
      <c r="G131" s="290"/>
      <c r="H131" s="290"/>
      <c r="I131" s="290"/>
      <c r="J131" s="290"/>
      <c r="K131" s="290"/>
      <c r="L131" s="290"/>
      <c r="M131" s="290"/>
      <c r="N131" s="290"/>
      <c r="O131" s="290"/>
      <c r="P131" s="290"/>
      <c r="Q131" s="290"/>
      <c r="R131" s="290"/>
      <c r="S131" s="290"/>
      <c r="T131" s="290"/>
    </row>
    <row r="132" spans="1:20" ht="14.25" customHeight="1">
      <c r="A132" s="3" t="s">
        <v>1</v>
      </c>
      <c r="B132" s="4"/>
      <c r="C132" s="285" t="s">
        <v>2</v>
      </c>
      <c r="D132" s="286" t="s">
        <v>3</v>
      </c>
      <c r="E132" s="5" t="s">
        <v>4</v>
      </c>
      <c r="F132" s="3" t="s">
        <v>291</v>
      </c>
      <c r="G132" s="285" t="s">
        <v>6</v>
      </c>
      <c r="H132" s="285" t="s">
        <v>7</v>
      </c>
      <c r="I132" s="285" t="s">
        <v>8</v>
      </c>
      <c r="J132" s="285" t="s">
        <v>9</v>
      </c>
      <c r="K132" s="285" t="s">
        <v>10</v>
      </c>
      <c r="L132" s="285" t="s">
        <v>11</v>
      </c>
      <c r="M132" s="285" t="s">
        <v>12</v>
      </c>
      <c r="N132" s="285" t="s">
        <v>13</v>
      </c>
      <c r="O132" s="287" t="s">
        <v>14</v>
      </c>
      <c r="P132" s="288" t="s">
        <v>1514</v>
      </c>
      <c r="Q132" s="288" t="s">
        <v>1515</v>
      </c>
      <c r="R132" s="288" t="s">
        <v>1516</v>
      </c>
      <c r="S132" s="288" t="s">
        <v>1517</v>
      </c>
      <c r="T132" s="287" t="s">
        <v>15</v>
      </c>
    </row>
    <row r="133" spans="1:20" ht="19.5" customHeight="1">
      <c r="A133" s="6" t="s">
        <v>16</v>
      </c>
      <c r="B133" s="7" t="s">
        <v>17</v>
      </c>
      <c r="C133" s="285"/>
      <c r="D133" s="286"/>
      <c r="E133" s="8" t="s">
        <v>18</v>
      </c>
      <c r="F133" s="6" t="s">
        <v>19</v>
      </c>
      <c r="G133" s="285"/>
      <c r="H133" s="285"/>
      <c r="I133" s="285"/>
      <c r="J133" s="285"/>
      <c r="K133" s="285"/>
      <c r="L133" s="285"/>
      <c r="M133" s="285"/>
      <c r="N133" s="285"/>
      <c r="O133" s="287"/>
      <c r="P133" s="291"/>
      <c r="Q133" s="289"/>
      <c r="R133" s="289"/>
      <c r="S133" s="289"/>
      <c r="T133" s="287"/>
    </row>
    <row r="134" spans="1:20" ht="14.25" customHeight="1">
      <c r="A134" s="9" t="s">
        <v>467</v>
      </c>
      <c r="B134" s="61" t="s">
        <v>72</v>
      </c>
      <c r="C134" s="14" t="s">
        <v>293</v>
      </c>
      <c r="D134" s="59">
        <v>10.2</v>
      </c>
      <c r="E134" s="60" t="s">
        <v>204</v>
      </c>
      <c r="F134" s="61" t="s">
        <v>468</v>
      </c>
      <c r="G134" s="14" t="s">
        <v>26</v>
      </c>
      <c r="H134" s="14" t="s">
        <v>26</v>
      </c>
      <c r="I134" s="14" t="s">
        <v>80</v>
      </c>
      <c r="J134" s="14" t="s">
        <v>26</v>
      </c>
      <c r="K134" s="46" t="s">
        <v>26</v>
      </c>
      <c r="L134" s="75" t="s">
        <v>26</v>
      </c>
      <c r="M134" s="14" t="s">
        <v>26</v>
      </c>
      <c r="N134" s="14" t="s">
        <v>26</v>
      </c>
      <c r="O134" s="14" t="s">
        <v>26</v>
      </c>
      <c r="P134" s="14">
        <v>1</v>
      </c>
      <c r="Q134" s="14">
        <v>1</v>
      </c>
      <c r="R134" s="14">
        <v>1</v>
      </c>
      <c r="S134" s="14">
        <v>1</v>
      </c>
      <c r="T134" s="14">
        <v>0</v>
      </c>
    </row>
    <row r="135" spans="1:20" ht="14.25" customHeight="1">
      <c r="A135" s="9" t="s">
        <v>469</v>
      </c>
      <c r="B135" s="10" t="s">
        <v>470</v>
      </c>
      <c r="C135" s="11" t="s">
        <v>293</v>
      </c>
      <c r="D135" s="12">
        <v>23.3</v>
      </c>
      <c r="E135" s="67" t="s">
        <v>31</v>
      </c>
      <c r="F135" s="10" t="s">
        <v>471</v>
      </c>
      <c r="G135" s="14" t="s">
        <v>38</v>
      </c>
      <c r="H135" s="11" t="s">
        <v>324</v>
      </c>
      <c r="I135" s="11" t="s">
        <v>80</v>
      </c>
      <c r="J135" s="11" t="s">
        <v>80</v>
      </c>
      <c r="K135" s="15" t="s">
        <v>26</v>
      </c>
      <c r="L135" s="18" t="s">
        <v>26</v>
      </c>
      <c r="M135" s="11" t="s">
        <v>26</v>
      </c>
      <c r="N135" s="11" t="s">
        <v>26</v>
      </c>
      <c r="O135" s="11" t="s">
        <v>26</v>
      </c>
      <c r="P135" s="11">
        <v>1</v>
      </c>
      <c r="Q135" s="11">
        <v>1</v>
      </c>
      <c r="R135" s="11"/>
      <c r="S135" s="11">
        <v>1</v>
      </c>
      <c r="T135" s="11">
        <v>0</v>
      </c>
    </row>
    <row r="136" spans="1:20" ht="14.25" customHeight="1">
      <c r="A136" s="9" t="s">
        <v>472</v>
      </c>
      <c r="B136" s="10" t="s">
        <v>75</v>
      </c>
      <c r="C136" s="11" t="s">
        <v>293</v>
      </c>
      <c r="D136" s="12">
        <v>38.2</v>
      </c>
      <c r="E136" s="13" t="s">
        <v>192</v>
      </c>
      <c r="F136" s="10" t="s">
        <v>473</v>
      </c>
      <c r="G136" s="11" t="s">
        <v>26</v>
      </c>
      <c r="H136" s="11" t="s">
        <v>324</v>
      </c>
      <c r="I136" s="11" t="s">
        <v>26</v>
      </c>
      <c r="J136" s="11" t="s">
        <v>26</v>
      </c>
      <c r="K136" s="15" t="s">
        <v>26</v>
      </c>
      <c r="L136" s="18" t="s">
        <v>26</v>
      </c>
      <c r="M136" s="18" t="s">
        <v>26</v>
      </c>
      <c r="N136" s="18" t="s">
        <v>26</v>
      </c>
      <c r="O136" s="18" t="s">
        <v>26</v>
      </c>
      <c r="P136" s="18">
        <v>1</v>
      </c>
      <c r="Q136" s="18">
        <v>1</v>
      </c>
      <c r="R136" s="18"/>
      <c r="S136" s="18"/>
      <c r="T136" s="18">
        <v>0</v>
      </c>
    </row>
    <row r="137" spans="1:20" ht="14.25" customHeight="1">
      <c r="A137" s="9" t="s">
        <v>474</v>
      </c>
      <c r="B137" s="10" t="s">
        <v>475</v>
      </c>
      <c r="C137" s="11" t="s">
        <v>293</v>
      </c>
      <c r="D137" s="12">
        <v>10.6</v>
      </c>
      <c r="E137" s="13" t="s">
        <v>192</v>
      </c>
      <c r="F137" s="10" t="s">
        <v>57</v>
      </c>
      <c r="G137" s="11" t="s">
        <v>38</v>
      </c>
      <c r="H137" s="11" t="s">
        <v>26</v>
      </c>
      <c r="I137" s="11" t="s">
        <v>26</v>
      </c>
      <c r="J137" s="11" t="s">
        <v>26</v>
      </c>
      <c r="K137" s="15" t="s">
        <v>26</v>
      </c>
      <c r="L137" s="18" t="s">
        <v>26</v>
      </c>
      <c r="M137" s="18" t="s">
        <v>26</v>
      </c>
      <c r="N137" s="18" t="s">
        <v>26</v>
      </c>
      <c r="O137" s="18" t="s">
        <v>26</v>
      </c>
      <c r="P137" s="18"/>
      <c r="Q137" s="18"/>
      <c r="R137" s="18"/>
      <c r="S137" s="18">
        <v>1</v>
      </c>
      <c r="T137" s="18">
        <v>0</v>
      </c>
    </row>
    <row r="138" spans="1:20" ht="14.25" customHeight="1">
      <c r="A138" s="9" t="s">
        <v>476</v>
      </c>
      <c r="B138" s="10" t="s">
        <v>477</v>
      </c>
      <c r="C138" s="11" t="s">
        <v>293</v>
      </c>
      <c r="D138" s="12">
        <v>10</v>
      </c>
      <c r="E138" s="67" t="s">
        <v>204</v>
      </c>
      <c r="F138" s="10" t="s">
        <v>57</v>
      </c>
      <c r="G138" s="11" t="s">
        <v>38</v>
      </c>
      <c r="H138" s="11" t="s">
        <v>26</v>
      </c>
      <c r="I138" s="11" t="s">
        <v>26</v>
      </c>
      <c r="J138" s="11" t="s">
        <v>26</v>
      </c>
      <c r="K138" s="15" t="s">
        <v>26</v>
      </c>
      <c r="L138" s="18" t="s">
        <v>26</v>
      </c>
      <c r="M138" s="18" t="s">
        <v>26</v>
      </c>
      <c r="N138" s="18" t="s">
        <v>26</v>
      </c>
      <c r="O138" s="18" t="s">
        <v>26</v>
      </c>
      <c r="P138" s="18"/>
      <c r="Q138" s="18"/>
      <c r="R138" s="18"/>
      <c r="S138" s="18">
        <v>1</v>
      </c>
      <c r="T138" s="18">
        <v>0</v>
      </c>
    </row>
    <row r="139" spans="1:20" ht="14.25" customHeight="1">
      <c r="A139" s="9" t="s">
        <v>478</v>
      </c>
      <c r="B139" s="10" t="s">
        <v>461</v>
      </c>
      <c r="C139" s="11" t="s">
        <v>293</v>
      </c>
      <c r="D139" s="12">
        <v>7.5</v>
      </c>
      <c r="E139" s="67" t="s">
        <v>31</v>
      </c>
      <c r="F139" s="10" t="s">
        <v>479</v>
      </c>
      <c r="G139" s="11" t="s">
        <v>38</v>
      </c>
      <c r="H139" s="11" t="s">
        <v>80</v>
      </c>
      <c r="I139" s="11" t="s">
        <v>80</v>
      </c>
      <c r="J139" s="11" t="s">
        <v>80</v>
      </c>
      <c r="K139" s="15" t="s">
        <v>26</v>
      </c>
      <c r="L139" s="18" t="s">
        <v>26</v>
      </c>
      <c r="M139" s="18" t="s">
        <v>26</v>
      </c>
      <c r="N139" s="18" t="s">
        <v>26</v>
      </c>
      <c r="O139" s="18" t="s">
        <v>26</v>
      </c>
      <c r="P139" s="18"/>
      <c r="Q139" s="18">
        <v>1</v>
      </c>
      <c r="R139" s="18"/>
      <c r="S139" s="18">
        <v>1</v>
      </c>
      <c r="T139" s="18">
        <v>0</v>
      </c>
    </row>
    <row r="140" spans="1:20" ht="14.25" customHeight="1">
      <c r="A140" s="9" t="s">
        <v>480</v>
      </c>
      <c r="B140" s="10" t="s">
        <v>481</v>
      </c>
      <c r="C140" s="11" t="s">
        <v>293</v>
      </c>
      <c r="D140" s="12">
        <v>16.4</v>
      </c>
      <c r="E140" s="67" t="s">
        <v>31</v>
      </c>
      <c r="F140" s="10" t="s">
        <v>413</v>
      </c>
      <c r="G140" s="11" t="s">
        <v>38</v>
      </c>
      <c r="H140" s="11" t="s">
        <v>80</v>
      </c>
      <c r="I140" s="11" t="s">
        <v>80</v>
      </c>
      <c r="J140" s="11" t="s">
        <v>26</v>
      </c>
      <c r="K140" s="15" t="s">
        <v>26</v>
      </c>
      <c r="L140" s="18" t="s">
        <v>26</v>
      </c>
      <c r="M140" s="18" t="s">
        <v>26</v>
      </c>
      <c r="N140" s="18" t="s">
        <v>26</v>
      </c>
      <c r="O140" s="18" t="s">
        <v>26</v>
      </c>
      <c r="P140" s="18"/>
      <c r="Q140" s="18">
        <v>1</v>
      </c>
      <c r="R140" s="18"/>
      <c r="S140" s="18"/>
      <c r="T140" s="18">
        <v>0</v>
      </c>
    </row>
    <row r="141" spans="1:20" ht="14.25" customHeight="1">
      <c r="A141" s="9" t="s">
        <v>482</v>
      </c>
      <c r="B141" s="10" t="s">
        <v>98</v>
      </c>
      <c r="C141" s="11" t="s">
        <v>293</v>
      </c>
      <c r="D141" s="12">
        <v>2.5</v>
      </c>
      <c r="E141" s="67" t="s">
        <v>31</v>
      </c>
      <c r="F141" s="10" t="s">
        <v>483</v>
      </c>
      <c r="G141" s="11" t="s">
        <v>26</v>
      </c>
      <c r="H141" s="11" t="s">
        <v>80</v>
      </c>
      <c r="I141" s="11" t="s">
        <v>26</v>
      </c>
      <c r="J141" s="11" t="s">
        <v>26</v>
      </c>
      <c r="K141" s="15" t="s">
        <v>26</v>
      </c>
      <c r="L141" s="18" t="s">
        <v>26</v>
      </c>
      <c r="M141" s="18" t="s">
        <v>26</v>
      </c>
      <c r="N141" s="18" t="s">
        <v>26</v>
      </c>
      <c r="O141" s="18" t="s">
        <v>26</v>
      </c>
      <c r="P141" s="18"/>
      <c r="Q141" s="18"/>
      <c r="R141" s="18"/>
      <c r="S141" s="18"/>
      <c r="T141" s="18">
        <v>0</v>
      </c>
    </row>
    <row r="142" spans="1:20" ht="14.25" customHeight="1">
      <c r="A142" s="9" t="s">
        <v>484</v>
      </c>
      <c r="B142" s="10" t="s">
        <v>485</v>
      </c>
      <c r="C142" s="11" t="s">
        <v>293</v>
      </c>
      <c r="D142" s="12">
        <v>8.4</v>
      </c>
      <c r="E142" s="67" t="s">
        <v>31</v>
      </c>
      <c r="F142" s="10" t="s">
        <v>413</v>
      </c>
      <c r="G142" s="11" t="s">
        <v>38</v>
      </c>
      <c r="H142" s="11" t="s">
        <v>80</v>
      </c>
      <c r="I142" s="11" t="s">
        <v>80</v>
      </c>
      <c r="J142" s="11" t="s">
        <v>80</v>
      </c>
      <c r="K142" s="15" t="s">
        <v>26</v>
      </c>
      <c r="L142" s="18" t="s">
        <v>26</v>
      </c>
      <c r="M142" s="18" t="s">
        <v>26</v>
      </c>
      <c r="N142" s="18" t="s">
        <v>26</v>
      </c>
      <c r="O142" s="18" t="s">
        <v>26</v>
      </c>
      <c r="P142" s="18"/>
      <c r="Q142" s="18">
        <v>1</v>
      </c>
      <c r="R142" s="18">
        <v>1</v>
      </c>
      <c r="S142" s="18">
        <v>2</v>
      </c>
      <c r="T142" s="18">
        <v>0</v>
      </c>
    </row>
    <row r="143" spans="1:20" ht="14.25" customHeight="1">
      <c r="A143" s="9" t="s">
        <v>486</v>
      </c>
      <c r="B143" s="10" t="s">
        <v>487</v>
      </c>
      <c r="C143" s="11" t="s">
        <v>293</v>
      </c>
      <c r="D143" s="12">
        <v>11.4</v>
      </c>
      <c r="E143" s="67" t="s">
        <v>204</v>
      </c>
      <c r="F143" s="10" t="s">
        <v>413</v>
      </c>
      <c r="G143" s="11" t="s">
        <v>38</v>
      </c>
      <c r="H143" s="11" t="s">
        <v>80</v>
      </c>
      <c r="I143" s="11" t="s">
        <v>80</v>
      </c>
      <c r="J143" s="11" t="s">
        <v>80</v>
      </c>
      <c r="K143" s="15" t="s">
        <v>26</v>
      </c>
      <c r="L143" s="18" t="s">
        <v>26</v>
      </c>
      <c r="M143" s="18" t="s">
        <v>26</v>
      </c>
      <c r="N143" s="18" t="s">
        <v>26</v>
      </c>
      <c r="O143" s="18" t="s">
        <v>26</v>
      </c>
      <c r="P143" s="18"/>
      <c r="Q143" s="18">
        <v>1</v>
      </c>
      <c r="R143" s="18">
        <v>1</v>
      </c>
      <c r="S143" s="18">
        <v>1</v>
      </c>
      <c r="T143" s="18">
        <v>0</v>
      </c>
    </row>
    <row r="144" spans="1:20" ht="14.25" customHeight="1">
      <c r="A144" s="9" t="s">
        <v>488</v>
      </c>
      <c r="B144" s="10" t="s">
        <v>112</v>
      </c>
      <c r="C144" s="11" t="s">
        <v>293</v>
      </c>
      <c r="D144" s="12">
        <v>3.1</v>
      </c>
      <c r="E144" s="67" t="s">
        <v>31</v>
      </c>
      <c r="F144" s="10" t="s">
        <v>483</v>
      </c>
      <c r="G144" s="11" t="s">
        <v>26</v>
      </c>
      <c r="H144" s="11" t="s">
        <v>86</v>
      </c>
      <c r="I144" s="11" t="s">
        <v>80</v>
      </c>
      <c r="J144" s="11" t="s">
        <v>26</v>
      </c>
      <c r="K144" s="15" t="s">
        <v>80</v>
      </c>
      <c r="L144" s="18" t="s">
        <v>26</v>
      </c>
      <c r="M144" s="18" t="s">
        <v>26</v>
      </c>
      <c r="N144" s="18" t="s">
        <v>104</v>
      </c>
      <c r="O144" s="18" t="s">
        <v>26</v>
      </c>
      <c r="P144" s="18"/>
      <c r="Q144" s="18"/>
      <c r="R144" s="18">
        <v>1</v>
      </c>
      <c r="S144" s="18">
        <v>1</v>
      </c>
      <c r="T144" s="18">
        <v>0</v>
      </c>
    </row>
    <row r="145" spans="1:20" ht="14.25" customHeight="1">
      <c r="A145" s="9" t="s">
        <v>489</v>
      </c>
      <c r="B145" s="10" t="s">
        <v>490</v>
      </c>
      <c r="C145" s="11" t="s">
        <v>293</v>
      </c>
      <c r="D145" s="12">
        <v>91.3</v>
      </c>
      <c r="E145" s="67" t="s">
        <v>204</v>
      </c>
      <c r="F145" s="10" t="s">
        <v>491</v>
      </c>
      <c r="G145" s="11" t="s">
        <v>114</v>
      </c>
      <c r="H145" s="11" t="s">
        <v>324</v>
      </c>
      <c r="I145" s="11" t="s">
        <v>80</v>
      </c>
      <c r="J145" s="11" t="s">
        <v>80</v>
      </c>
      <c r="K145" s="15" t="s">
        <v>26</v>
      </c>
      <c r="L145" s="18" t="s">
        <v>26</v>
      </c>
      <c r="M145" s="18" t="s">
        <v>26</v>
      </c>
      <c r="N145" s="18" t="s">
        <v>26</v>
      </c>
      <c r="O145" s="18" t="s">
        <v>26</v>
      </c>
      <c r="P145" s="18">
        <v>2</v>
      </c>
      <c r="Q145" s="18">
        <v>2</v>
      </c>
      <c r="R145" s="18">
        <v>2</v>
      </c>
      <c r="S145" s="18">
        <v>2</v>
      </c>
      <c r="T145" s="18">
        <v>5</v>
      </c>
    </row>
    <row r="146" spans="1:20" ht="14.25" customHeight="1">
      <c r="A146" s="9" t="s">
        <v>492</v>
      </c>
      <c r="B146" s="10" t="s">
        <v>428</v>
      </c>
      <c r="C146" s="11" t="s">
        <v>293</v>
      </c>
      <c r="D146" s="12">
        <v>20</v>
      </c>
      <c r="E146" s="67" t="s">
        <v>204</v>
      </c>
      <c r="F146" s="10" t="s">
        <v>57</v>
      </c>
      <c r="G146" s="11" t="s">
        <v>38</v>
      </c>
      <c r="H146" s="11" t="s">
        <v>80</v>
      </c>
      <c r="I146" s="11" t="s">
        <v>80</v>
      </c>
      <c r="J146" s="11" t="s">
        <v>80</v>
      </c>
      <c r="K146" s="15" t="s">
        <v>26</v>
      </c>
      <c r="L146" s="18" t="s">
        <v>26</v>
      </c>
      <c r="M146" s="18" t="s">
        <v>26</v>
      </c>
      <c r="N146" s="18" t="s">
        <v>26</v>
      </c>
      <c r="O146" s="18" t="s">
        <v>26</v>
      </c>
      <c r="P146" s="18"/>
      <c r="Q146" s="18">
        <v>1</v>
      </c>
      <c r="R146" s="18"/>
      <c r="S146" s="18">
        <v>1</v>
      </c>
      <c r="T146" s="18">
        <v>0</v>
      </c>
    </row>
    <row r="147" spans="1:20" ht="14.25" customHeight="1">
      <c r="A147" s="9" t="s">
        <v>493</v>
      </c>
      <c r="B147" s="10" t="s">
        <v>494</v>
      </c>
      <c r="C147" s="11" t="s">
        <v>293</v>
      </c>
      <c r="D147" s="12">
        <v>3.5</v>
      </c>
      <c r="E147" s="67" t="s">
        <v>31</v>
      </c>
      <c r="F147" s="10" t="s">
        <v>495</v>
      </c>
      <c r="G147" s="11" t="s">
        <v>26</v>
      </c>
      <c r="H147" s="11" t="s">
        <v>26</v>
      </c>
      <c r="I147" s="11" t="s">
        <v>80</v>
      </c>
      <c r="J147" s="11" t="s">
        <v>26</v>
      </c>
      <c r="K147" s="15" t="s">
        <v>80</v>
      </c>
      <c r="L147" s="18" t="s">
        <v>26</v>
      </c>
      <c r="M147" s="18" t="s">
        <v>26</v>
      </c>
      <c r="N147" s="18" t="s">
        <v>104</v>
      </c>
      <c r="O147" s="18" t="s">
        <v>26</v>
      </c>
      <c r="P147" s="18"/>
      <c r="Q147" s="18"/>
      <c r="R147" s="18">
        <v>1</v>
      </c>
      <c r="S147" s="18">
        <v>1</v>
      </c>
      <c r="T147" s="18">
        <v>0</v>
      </c>
    </row>
    <row r="148" spans="1:20" ht="14.25" customHeight="1">
      <c r="A148" s="56" t="s">
        <v>496</v>
      </c>
      <c r="B148" s="19" t="s">
        <v>119</v>
      </c>
      <c r="C148" s="11" t="s">
        <v>293</v>
      </c>
      <c r="D148" s="62">
        <v>9</v>
      </c>
      <c r="E148" s="67" t="s">
        <v>204</v>
      </c>
      <c r="F148" s="10" t="s">
        <v>497</v>
      </c>
      <c r="G148" s="11" t="s">
        <v>26</v>
      </c>
      <c r="H148" s="11" t="s">
        <v>26</v>
      </c>
      <c r="I148" s="11" t="s">
        <v>80</v>
      </c>
      <c r="J148" s="11" t="s">
        <v>26</v>
      </c>
      <c r="K148" s="15" t="s">
        <v>26</v>
      </c>
      <c r="L148" s="18" t="s">
        <v>26</v>
      </c>
      <c r="M148" s="18" t="s">
        <v>26</v>
      </c>
      <c r="N148" s="18" t="s">
        <v>26</v>
      </c>
      <c r="O148" s="18" t="s">
        <v>26</v>
      </c>
      <c r="P148" s="18"/>
      <c r="Q148" s="18">
        <v>1</v>
      </c>
      <c r="R148" s="18">
        <v>1</v>
      </c>
      <c r="S148" s="18">
        <v>1</v>
      </c>
      <c r="T148" s="18">
        <v>0</v>
      </c>
    </row>
    <row r="149" spans="1:20" ht="14.25" customHeight="1">
      <c r="A149" s="56" t="s">
        <v>498</v>
      </c>
      <c r="B149" s="10" t="s">
        <v>417</v>
      </c>
      <c r="C149" s="11" t="s">
        <v>293</v>
      </c>
      <c r="D149" s="12">
        <v>7.8</v>
      </c>
      <c r="E149" s="67" t="s">
        <v>204</v>
      </c>
      <c r="F149" s="10" t="s">
        <v>495</v>
      </c>
      <c r="G149" s="11" t="s">
        <v>38</v>
      </c>
      <c r="H149" s="11" t="s">
        <v>26</v>
      </c>
      <c r="I149" s="11" t="s">
        <v>26</v>
      </c>
      <c r="J149" s="11" t="s">
        <v>26</v>
      </c>
      <c r="K149" s="15" t="s">
        <v>26</v>
      </c>
      <c r="L149" s="18" t="s">
        <v>26</v>
      </c>
      <c r="M149" s="18" t="s">
        <v>26</v>
      </c>
      <c r="N149" s="18" t="s">
        <v>26</v>
      </c>
      <c r="O149" s="18" t="s">
        <v>26</v>
      </c>
      <c r="P149" s="22"/>
      <c r="Q149" s="22"/>
      <c r="R149" s="22"/>
      <c r="S149" s="22">
        <v>1</v>
      </c>
      <c r="T149" s="22">
        <v>0</v>
      </c>
    </row>
    <row r="150" spans="1:20" ht="14.25" customHeight="1">
      <c r="A150" s="125" t="s">
        <v>509</v>
      </c>
      <c r="B150" s="126" t="s">
        <v>1500</v>
      </c>
      <c r="C150" s="18" t="s">
        <v>293</v>
      </c>
      <c r="D150" s="127">
        <v>21.7</v>
      </c>
      <c r="E150" s="13" t="s">
        <v>108</v>
      </c>
      <c r="F150" s="10" t="s">
        <v>259</v>
      </c>
      <c r="G150" s="11" t="s">
        <v>500</v>
      </c>
      <c r="H150" s="11" t="s">
        <v>80</v>
      </c>
      <c r="I150" s="11" t="s">
        <v>80</v>
      </c>
      <c r="J150" s="11" t="s">
        <v>26</v>
      </c>
      <c r="K150" s="15" t="s">
        <v>26</v>
      </c>
      <c r="L150" s="18" t="s">
        <v>26</v>
      </c>
      <c r="M150" s="18" t="s">
        <v>26</v>
      </c>
      <c r="N150" s="18" t="s">
        <v>26</v>
      </c>
      <c r="O150" s="18" t="s">
        <v>26</v>
      </c>
      <c r="P150" s="22"/>
      <c r="Q150" s="22">
        <v>1</v>
      </c>
      <c r="R150" s="22"/>
      <c r="S150" s="22">
        <v>1</v>
      </c>
      <c r="T150" s="22">
        <v>0</v>
      </c>
    </row>
    <row r="151" spans="1:20" ht="14.25" customHeight="1">
      <c r="A151" s="77" t="s">
        <v>511</v>
      </c>
      <c r="B151" s="78" t="s">
        <v>1501</v>
      </c>
      <c r="C151" s="71" t="s">
        <v>293</v>
      </c>
      <c r="D151" s="128">
        <v>14.5</v>
      </c>
      <c r="E151" s="67" t="s">
        <v>108</v>
      </c>
      <c r="F151" s="70" t="s">
        <v>57</v>
      </c>
      <c r="G151" s="71" t="s">
        <v>500</v>
      </c>
      <c r="H151" s="71" t="s">
        <v>80</v>
      </c>
      <c r="I151" s="71" t="s">
        <v>80</v>
      </c>
      <c r="J151" s="71" t="s">
        <v>26</v>
      </c>
      <c r="K151" s="79" t="s">
        <v>26</v>
      </c>
      <c r="L151" s="71" t="s">
        <v>26</v>
      </c>
      <c r="M151" s="71" t="s">
        <v>26</v>
      </c>
      <c r="N151" s="71" t="s">
        <v>26</v>
      </c>
      <c r="O151" s="79" t="s">
        <v>26</v>
      </c>
      <c r="P151" s="145"/>
      <c r="Q151" s="145"/>
      <c r="R151" s="145"/>
      <c r="S151" s="145">
        <v>1</v>
      </c>
      <c r="T151" s="146">
        <v>0</v>
      </c>
    </row>
    <row r="152" spans="1:20" ht="14.25" customHeight="1">
      <c r="A152" s="129" t="s">
        <v>499</v>
      </c>
      <c r="B152" s="130" t="s">
        <v>1502</v>
      </c>
      <c r="C152" s="75" t="s">
        <v>293</v>
      </c>
      <c r="D152" s="131">
        <v>9.8</v>
      </c>
      <c r="E152" s="60" t="s">
        <v>108</v>
      </c>
      <c r="F152" s="61" t="s">
        <v>26</v>
      </c>
      <c r="G152" s="14" t="s">
        <v>26</v>
      </c>
      <c r="H152" s="14" t="s">
        <v>80</v>
      </c>
      <c r="I152" s="14" t="s">
        <v>26</v>
      </c>
      <c r="J152" s="14" t="s">
        <v>26</v>
      </c>
      <c r="K152" s="46" t="s">
        <v>26</v>
      </c>
      <c r="L152" s="14" t="s">
        <v>26</v>
      </c>
      <c r="M152" s="14" t="s">
        <v>26</v>
      </c>
      <c r="N152" s="14" t="s">
        <v>26</v>
      </c>
      <c r="O152" s="14" t="s">
        <v>26</v>
      </c>
      <c r="P152" s="14"/>
      <c r="Q152" s="14"/>
      <c r="R152" s="14"/>
      <c r="S152" s="14"/>
      <c r="T152" s="14">
        <v>0</v>
      </c>
    </row>
    <row r="153" spans="1:20" ht="14.25" customHeight="1">
      <c r="A153" s="58"/>
      <c r="B153" s="25" t="s">
        <v>67</v>
      </c>
      <c r="C153" s="26"/>
      <c r="D153" s="27">
        <f>SUM(D134:D152)</f>
        <v>319.2</v>
      </c>
      <c r="E153" s="33"/>
      <c r="F153" s="34"/>
      <c r="G153" s="16"/>
      <c r="H153" s="16"/>
      <c r="I153" s="16"/>
      <c r="J153" s="16"/>
      <c r="K153" s="16"/>
      <c r="O153" s="162" t="s">
        <v>1513</v>
      </c>
      <c r="P153" s="142">
        <f>SUM(P134:P152)</f>
        <v>5</v>
      </c>
      <c r="Q153" s="142">
        <f>SUM(Q134:Q152)</f>
        <v>12</v>
      </c>
      <c r="R153" s="142">
        <f>SUM(R134:R152)</f>
        <v>8</v>
      </c>
      <c r="S153" s="142">
        <f>SUM(S134:S152)</f>
        <v>17</v>
      </c>
      <c r="T153" s="66">
        <f>SUM(T134:T152)</f>
        <v>5</v>
      </c>
    </row>
    <row r="154" spans="1:20" s="2" customFormat="1" ht="14.25" customHeight="1">
      <c r="A154" s="35"/>
      <c r="B154" s="34"/>
      <c r="C154" s="16"/>
      <c r="D154" s="39"/>
      <c r="E154" s="33"/>
      <c r="F154" s="34"/>
      <c r="G154" s="16"/>
      <c r="H154" s="16"/>
      <c r="I154" s="16"/>
      <c r="J154" s="16"/>
      <c r="K154" s="16"/>
      <c r="T154" s="32"/>
    </row>
    <row r="155" spans="1:20" ht="14.25" customHeight="1">
      <c r="A155" s="294" t="s">
        <v>1564</v>
      </c>
      <c r="B155" s="290"/>
      <c r="C155" s="290"/>
      <c r="D155" s="290"/>
      <c r="E155" s="290"/>
      <c r="F155" s="290"/>
      <c r="G155" s="290"/>
      <c r="H155" s="290"/>
      <c r="I155" s="290"/>
      <c r="J155" s="290"/>
      <c r="K155" s="290"/>
      <c r="L155" s="290"/>
      <c r="M155" s="290"/>
      <c r="N155" s="290"/>
      <c r="O155" s="290"/>
      <c r="P155" s="290"/>
      <c r="Q155" s="290"/>
      <c r="R155" s="290"/>
      <c r="S155" s="290"/>
      <c r="T155" s="290"/>
    </row>
    <row r="156" spans="1:20" ht="14.25" customHeight="1">
      <c r="A156" s="281" t="s">
        <v>67</v>
      </c>
      <c r="B156" s="282"/>
      <c r="C156" s="283"/>
      <c r="D156" s="261">
        <v>106</v>
      </c>
      <c r="E156" s="260"/>
      <c r="F156" s="260"/>
      <c r="G156" s="260"/>
      <c r="H156" s="260"/>
      <c r="I156" s="260"/>
      <c r="J156" s="260"/>
      <c r="K156" s="260"/>
      <c r="L156" s="260"/>
      <c r="M156" s="260"/>
      <c r="N156" s="260"/>
      <c r="O156" s="260"/>
      <c r="P156" s="260"/>
      <c r="Q156" s="260"/>
      <c r="R156" s="260"/>
      <c r="S156" s="260"/>
      <c r="T156" s="260"/>
    </row>
    <row r="157" spans="1:20" s="2" customFormat="1" ht="14.25" customHeight="1">
      <c r="A157" s="35"/>
      <c r="B157" s="34"/>
      <c r="C157" s="16"/>
      <c r="D157" s="39"/>
      <c r="E157" s="33"/>
      <c r="F157" s="34"/>
      <c r="G157" s="16"/>
      <c r="H157" s="16"/>
      <c r="I157" s="16"/>
      <c r="J157" s="16"/>
      <c r="K157" s="16"/>
      <c r="T157" s="32"/>
    </row>
    <row r="158" spans="1:20" ht="14.25" customHeight="1">
      <c r="A158" s="290" t="s">
        <v>1503</v>
      </c>
      <c r="B158" s="290"/>
      <c r="C158" s="290"/>
      <c r="D158" s="290"/>
      <c r="E158" s="290"/>
      <c r="F158" s="290"/>
      <c r="G158" s="290"/>
      <c r="H158" s="290"/>
      <c r="I158" s="290"/>
      <c r="J158" s="290"/>
      <c r="K158" s="290"/>
      <c r="L158" s="290"/>
      <c r="M158" s="290"/>
      <c r="N158" s="290"/>
      <c r="O158" s="290"/>
      <c r="P158" s="290"/>
      <c r="Q158" s="290"/>
      <c r="R158" s="290"/>
      <c r="S158" s="290"/>
      <c r="T158" s="290"/>
    </row>
    <row r="159" spans="1:21" s="2" customFormat="1" ht="14.25" customHeight="1">
      <c r="A159" s="35"/>
      <c r="B159" s="34"/>
      <c r="C159" s="16"/>
      <c r="D159" s="39"/>
      <c r="E159" s="33"/>
      <c r="F159" s="34"/>
      <c r="G159" s="16"/>
      <c r="H159" s="16"/>
      <c r="I159" s="16"/>
      <c r="J159" s="16"/>
      <c r="K159" s="16"/>
      <c r="T159" s="32"/>
      <c r="U159"/>
    </row>
    <row r="160" spans="1:20" ht="14.25" customHeight="1">
      <c r="A160" s="290" t="s">
        <v>1504</v>
      </c>
      <c r="B160" s="290"/>
      <c r="C160" s="290"/>
      <c r="D160" s="290"/>
      <c r="E160" s="290"/>
      <c r="F160" s="290"/>
      <c r="G160" s="290"/>
      <c r="H160" s="290"/>
      <c r="I160" s="290"/>
      <c r="J160" s="290"/>
      <c r="K160" s="290"/>
      <c r="L160" s="290"/>
      <c r="M160" s="290"/>
      <c r="N160" s="290"/>
      <c r="O160" s="290"/>
      <c r="P160" s="290"/>
      <c r="Q160" s="290"/>
      <c r="R160" s="290"/>
      <c r="S160" s="290"/>
      <c r="T160" s="290"/>
    </row>
    <row r="161" spans="1:21" s="2" customFormat="1" ht="14.25" customHeight="1">
      <c r="A161" s="35"/>
      <c r="B161" s="34"/>
      <c r="C161" s="16"/>
      <c r="D161" s="39"/>
      <c r="E161" s="33"/>
      <c r="F161" s="34"/>
      <c r="G161" s="16"/>
      <c r="H161" s="16"/>
      <c r="I161" s="16"/>
      <c r="J161" s="16"/>
      <c r="K161" s="16"/>
      <c r="T161" s="32"/>
      <c r="U161"/>
    </row>
    <row r="162" spans="1:20" ht="14.25" customHeight="1">
      <c r="A162" s="290" t="s">
        <v>515</v>
      </c>
      <c r="B162" s="290"/>
      <c r="C162" s="290"/>
      <c r="D162" s="290"/>
      <c r="E162" s="290"/>
      <c r="F162" s="290"/>
      <c r="G162" s="290"/>
      <c r="H162" s="290"/>
      <c r="I162" s="290"/>
      <c r="J162" s="290"/>
      <c r="K162" s="290"/>
      <c r="L162" s="290"/>
      <c r="M162" s="290"/>
      <c r="N162" s="290"/>
      <c r="O162" s="290"/>
      <c r="P162" s="290"/>
      <c r="Q162" s="290"/>
      <c r="R162" s="290"/>
      <c r="S162" s="290"/>
      <c r="T162" s="290"/>
    </row>
    <row r="163" spans="1:20" ht="14.25" customHeight="1">
      <c r="A163" s="3" t="s">
        <v>1</v>
      </c>
      <c r="B163" s="4"/>
      <c r="C163" s="285" t="s">
        <v>2</v>
      </c>
      <c r="D163" s="286" t="s">
        <v>3</v>
      </c>
      <c r="E163" s="5" t="s">
        <v>4</v>
      </c>
      <c r="F163" s="3" t="s">
        <v>291</v>
      </c>
      <c r="G163" s="285" t="s">
        <v>6</v>
      </c>
      <c r="H163" s="285" t="s">
        <v>7</v>
      </c>
      <c r="I163" s="285" t="s">
        <v>8</v>
      </c>
      <c r="J163" s="285" t="s">
        <v>9</v>
      </c>
      <c r="K163" s="285" t="s">
        <v>10</v>
      </c>
      <c r="L163" s="285" t="s">
        <v>11</v>
      </c>
      <c r="M163" s="285" t="s">
        <v>12</v>
      </c>
      <c r="N163" s="285" t="s">
        <v>13</v>
      </c>
      <c r="O163" s="287" t="s">
        <v>14</v>
      </c>
      <c r="P163" s="288" t="s">
        <v>1514</v>
      </c>
      <c r="Q163" s="288" t="s">
        <v>1515</v>
      </c>
      <c r="R163" s="288" t="s">
        <v>1516</v>
      </c>
      <c r="S163" s="288" t="s">
        <v>1517</v>
      </c>
      <c r="T163" s="287" t="s">
        <v>15</v>
      </c>
    </row>
    <row r="164" spans="1:20" ht="18" customHeight="1">
      <c r="A164" s="6" t="s">
        <v>16</v>
      </c>
      <c r="B164" s="7" t="s">
        <v>17</v>
      </c>
      <c r="C164" s="285"/>
      <c r="D164" s="286"/>
      <c r="E164" s="8" t="s">
        <v>18</v>
      </c>
      <c r="F164" s="6" t="s">
        <v>19</v>
      </c>
      <c r="G164" s="285"/>
      <c r="H164" s="285"/>
      <c r="I164" s="285"/>
      <c r="J164" s="285"/>
      <c r="K164" s="285"/>
      <c r="L164" s="285"/>
      <c r="M164" s="285"/>
      <c r="N164" s="285"/>
      <c r="O164" s="287"/>
      <c r="P164" s="291"/>
      <c r="Q164" s="289"/>
      <c r="R164" s="289"/>
      <c r="S164" s="289"/>
      <c r="T164" s="287"/>
    </row>
    <row r="165" spans="1:20" ht="14.25" customHeight="1">
      <c r="A165" s="9" t="s">
        <v>516</v>
      </c>
      <c r="B165" s="61" t="s">
        <v>517</v>
      </c>
      <c r="C165" s="14" t="s">
        <v>293</v>
      </c>
      <c r="D165" s="80">
        <v>53.6</v>
      </c>
      <c r="E165" s="60" t="s">
        <v>518</v>
      </c>
      <c r="F165" s="69" t="s">
        <v>519</v>
      </c>
      <c r="G165" s="14" t="s">
        <v>38</v>
      </c>
      <c r="H165" s="14" t="s">
        <v>80</v>
      </c>
      <c r="I165" s="14" t="s">
        <v>26</v>
      </c>
      <c r="J165" s="14" t="s">
        <v>26</v>
      </c>
      <c r="K165" s="46" t="s">
        <v>26</v>
      </c>
      <c r="L165" s="14" t="s">
        <v>26</v>
      </c>
      <c r="M165" s="14" t="s">
        <v>26</v>
      </c>
      <c r="N165" s="14" t="s">
        <v>26</v>
      </c>
      <c r="O165" s="14" t="s">
        <v>26</v>
      </c>
      <c r="P165" s="14"/>
      <c r="Q165" s="14"/>
      <c r="R165" s="14"/>
      <c r="S165" s="14"/>
      <c r="T165" s="14">
        <v>0</v>
      </c>
    </row>
    <row r="166" spans="1:20" ht="14.25" customHeight="1">
      <c r="A166" s="56" t="s">
        <v>520</v>
      </c>
      <c r="B166" s="19" t="s">
        <v>521</v>
      </c>
      <c r="C166" s="20" t="s">
        <v>293</v>
      </c>
      <c r="D166" s="82">
        <v>11.4</v>
      </c>
      <c r="E166" s="23" t="s">
        <v>518</v>
      </c>
      <c r="F166" s="10" t="s">
        <v>522</v>
      </c>
      <c r="G166" s="14" t="s">
        <v>26</v>
      </c>
      <c r="H166" s="11" t="s">
        <v>26</v>
      </c>
      <c r="I166" s="11" t="s">
        <v>80</v>
      </c>
      <c r="J166" s="11" t="s">
        <v>26</v>
      </c>
      <c r="K166" s="15" t="s">
        <v>26</v>
      </c>
      <c r="L166" s="11" t="s">
        <v>26</v>
      </c>
      <c r="M166" s="11" t="s">
        <v>26</v>
      </c>
      <c r="N166" s="11" t="s">
        <v>26</v>
      </c>
      <c r="O166" s="11" t="s">
        <v>26</v>
      </c>
      <c r="P166" s="20"/>
      <c r="Q166" s="20"/>
      <c r="R166" s="20"/>
      <c r="S166" s="20"/>
      <c r="T166" s="20">
        <v>0</v>
      </c>
    </row>
    <row r="167" spans="1:20" ht="14.25" customHeight="1">
      <c r="A167" s="24"/>
      <c r="B167" s="25" t="s">
        <v>67</v>
      </c>
      <c r="C167" s="26"/>
      <c r="D167" s="27">
        <f>SUM(D165:D166)</f>
        <v>65</v>
      </c>
      <c r="E167" s="36"/>
      <c r="F167" s="34"/>
      <c r="G167" s="16"/>
      <c r="H167" s="16"/>
      <c r="I167" s="16"/>
      <c r="J167" s="16"/>
      <c r="K167" s="16"/>
      <c r="O167" s="162" t="s">
        <v>1520</v>
      </c>
      <c r="P167" s="65"/>
      <c r="Q167" s="65"/>
      <c r="R167" s="65"/>
      <c r="S167" s="65"/>
      <c r="T167" s="66">
        <f>T153+T129</f>
        <v>29</v>
      </c>
    </row>
    <row r="168" spans="1:11" s="37" customFormat="1" ht="14.25" customHeight="1">
      <c r="A168" s="35"/>
      <c r="B168" s="34"/>
      <c r="C168" s="34"/>
      <c r="D168" s="39"/>
      <c r="E168" s="36"/>
      <c r="F168" s="34"/>
      <c r="G168" s="16"/>
      <c r="H168" s="16"/>
      <c r="I168" s="16"/>
      <c r="J168" s="16"/>
      <c r="K168" s="16"/>
    </row>
    <row r="169" spans="1:20" s="2" customFormat="1" ht="14.25" customHeight="1">
      <c r="A169" s="240"/>
      <c r="B169" s="241" t="s">
        <v>1518</v>
      </c>
      <c r="C169" s="242"/>
      <c r="D169" s="243">
        <f>D18+D38+D48+D66+D75+D83+D99+D129+D153+D167+D156</f>
        <v>1535.3999999999999</v>
      </c>
      <c r="E169" s="244"/>
      <c r="F169" s="245"/>
      <c r="G169" s="246"/>
      <c r="H169" s="246"/>
      <c r="I169" s="246"/>
      <c r="J169" s="246"/>
      <c r="K169" s="246"/>
      <c r="L169" s="247"/>
      <c r="M169" s="247"/>
      <c r="N169" s="247"/>
      <c r="O169" s="255" t="s">
        <v>1513</v>
      </c>
      <c r="P169" s="250">
        <f>P153+P129+P99+P83+P75+P66+P48</f>
        <v>13</v>
      </c>
      <c r="Q169" s="250">
        <f>Q153+Q129+Q99+Q83+Q75+Q66+Q48+Q38+Q18</f>
        <v>38</v>
      </c>
      <c r="R169" s="250">
        <f>R153+R129+R99+R83+R75+R66+R48+R38+R18</f>
        <v>38</v>
      </c>
      <c r="S169" s="250">
        <f>S153+S129+S99+S83+S66+S75+S48+S38+S18</f>
        <v>58</v>
      </c>
      <c r="T169" s="250">
        <f>T153+T129+T99+T83+T66+T75+T48+T38+T18</f>
        <v>29</v>
      </c>
    </row>
  </sheetData>
  <sheetProtection selectLockedCells="1" selectUnlockedCells="1"/>
  <mergeCells count="178">
    <mergeCell ref="P106:P107"/>
    <mergeCell ref="Q106:Q107"/>
    <mergeCell ref="R106:R107"/>
    <mergeCell ref="S106:S107"/>
    <mergeCell ref="P88:P89"/>
    <mergeCell ref="A85:T85"/>
    <mergeCell ref="L106:L107"/>
    <mergeCell ref="N88:N89"/>
    <mergeCell ref="O88:O89"/>
    <mergeCell ref="T88:T89"/>
    <mergeCell ref="A1:T1"/>
    <mergeCell ref="P69:P70"/>
    <mergeCell ref="Q69:Q70"/>
    <mergeCell ref="R69:R70"/>
    <mergeCell ref="S69:S70"/>
    <mergeCell ref="P41:P42"/>
    <mergeCell ref="Q41:Q42"/>
    <mergeCell ref="R41:R42"/>
    <mergeCell ref="S41:S42"/>
    <mergeCell ref="P51:P52"/>
    <mergeCell ref="P3:P4"/>
    <mergeCell ref="Q3:Q4"/>
    <mergeCell ref="R3:R4"/>
    <mergeCell ref="S3:S4"/>
    <mergeCell ref="P21:P22"/>
    <mergeCell ref="Q21:Q22"/>
    <mergeCell ref="R21:R22"/>
    <mergeCell ref="K163:K164"/>
    <mergeCell ref="L163:L164"/>
    <mergeCell ref="M163:M164"/>
    <mergeCell ref="N163:N164"/>
    <mergeCell ref="O163:O164"/>
    <mergeCell ref="L132:L133"/>
    <mergeCell ref="M132:M133"/>
    <mergeCell ref="N132:N133"/>
    <mergeCell ref="O132:O133"/>
    <mergeCell ref="T163:T164"/>
    <mergeCell ref="P163:P164"/>
    <mergeCell ref="Q163:Q164"/>
    <mergeCell ref="R163:R164"/>
    <mergeCell ref="S163:S164"/>
    <mergeCell ref="A155:T155"/>
    <mergeCell ref="A158:T158"/>
    <mergeCell ref="A160:T160"/>
    <mergeCell ref="A162:T162"/>
    <mergeCell ref="C163:C164"/>
    <mergeCell ref="D163:D164"/>
    <mergeCell ref="G163:G164"/>
    <mergeCell ref="H163:H164"/>
    <mergeCell ref="I163:I164"/>
    <mergeCell ref="J163:J164"/>
    <mergeCell ref="K132:K133"/>
    <mergeCell ref="D132:D133"/>
    <mergeCell ref="G132:G133"/>
    <mergeCell ref="H132:H133"/>
    <mergeCell ref="I132:I133"/>
    <mergeCell ref="T132:T133"/>
    <mergeCell ref="P132:P133"/>
    <mergeCell ref="Q132:Q133"/>
    <mergeCell ref="R132:R133"/>
    <mergeCell ref="S132:S133"/>
    <mergeCell ref="M106:M107"/>
    <mergeCell ref="N106:N107"/>
    <mergeCell ref="O106:O107"/>
    <mergeCell ref="A131:T131"/>
    <mergeCell ref="C132:C133"/>
    <mergeCell ref="J132:J133"/>
    <mergeCell ref="A105:T105"/>
    <mergeCell ref="C106:C107"/>
    <mergeCell ref="D106:D107"/>
    <mergeCell ref="G106:G107"/>
    <mergeCell ref="H106:H107"/>
    <mergeCell ref="I106:I107"/>
    <mergeCell ref="T106:T107"/>
    <mergeCell ref="J106:J107"/>
    <mergeCell ref="K106:K107"/>
    <mergeCell ref="A101:T101"/>
    <mergeCell ref="A103:T103"/>
    <mergeCell ref="R88:R89"/>
    <mergeCell ref="S88:S89"/>
    <mergeCell ref="Q88:Q89"/>
    <mergeCell ref="A87:T87"/>
    <mergeCell ref="C88:C89"/>
    <mergeCell ref="D88:D89"/>
    <mergeCell ref="G88:G89"/>
    <mergeCell ref="H88:H89"/>
    <mergeCell ref="I88:I89"/>
    <mergeCell ref="J88:J89"/>
    <mergeCell ref="K88:K89"/>
    <mergeCell ref="L88:L89"/>
    <mergeCell ref="M88:M89"/>
    <mergeCell ref="K78:K79"/>
    <mergeCell ref="L78:L79"/>
    <mergeCell ref="M78:M79"/>
    <mergeCell ref="N78:N79"/>
    <mergeCell ref="O78:O79"/>
    <mergeCell ref="T78:T79"/>
    <mergeCell ref="P78:P79"/>
    <mergeCell ref="Q78:Q79"/>
    <mergeCell ref="R78:R79"/>
    <mergeCell ref="S78:S79"/>
    <mergeCell ref="M69:M70"/>
    <mergeCell ref="N69:N70"/>
    <mergeCell ref="O69:O70"/>
    <mergeCell ref="A77:T77"/>
    <mergeCell ref="C78:C79"/>
    <mergeCell ref="D78:D79"/>
    <mergeCell ref="G78:G79"/>
    <mergeCell ref="H78:H79"/>
    <mergeCell ref="I78:I79"/>
    <mergeCell ref="J78:J79"/>
    <mergeCell ref="A68:T68"/>
    <mergeCell ref="C69:C70"/>
    <mergeCell ref="D69:D70"/>
    <mergeCell ref="G69:G70"/>
    <mergeCell ref="H69:H70"/>
    <mergeCell ref="I69:I70"/>
    <mergeCell ref="T69:T70"/>
    <mergeCell ref="J69:J70"/>
    <mergeCell ref="K69:K70"/>
    <mergeCell ref="L69:L70"/>
    <mergeCell ref="K51:K52"/>
    <mergeCell ref="L51:L52"/>
    <mergeCell ref="M51:M52"/>
    <mergeCell ref="N51:N52"/>
    <mergeCell ref="O51:O52"/>
    <mergeCell ref="T51:T52"/>
    <mergeCell ref="Q51:Q52"/>
    <mergeCell ref="R51:R52"/>
    <mergeCell ref="S51:S52"/>
    <mergeCell ref="C51:C52"/>
    <mergeCell ref="D51:D52"/>
    <mergeCell ref="G51:G52"/>
    <mergeCell ref="H51:H52"/>
    <mergeCell ref="I51:I52"/>
    <mergeCell ref="J51:J52"/>
    <mergeCell ref="K41:K42"/>
    <mergeCell ref="L41:L42"/>
    <mergeCell ref="M41:M42"/>
    <mergeCell ref="N41:N42"/>
    <mergeCell ref="O41:O42"/>
    <mergeCell ref="A50:T50"/>
    <mergeCell ref="T21:T22"/>
    <mergeCell ref="S21:S22"/>
    <mergeCell ref="A40:T40"/>
    <mergeCell ref="C41:C42"/>
    <mergeCell ref="D41:D42"/>
    <mergeCell ref="G41:G42"/>
    <mergeCell ref="H41:H42"/>
    <mergeCell ref="I41:I42"/>
    <mergeCell ref="T41:T42"/>
    <mergeCell ref="J41:J42"/>
    <mergeCell ref="J21:J22"/>
    <mergeCell ref="K21:K22"/>
    <mergeCell ref="L21:L22"/>
    <mergeCell ref="M21:M22"/>
    <mergeCell ref="N21:N22"/>
    <mergeCell ref="O21:O22"/>
    <mergeCell ref="L3:L4"/>
    <mergeCell ref="M3:M4"/>
    <mergeCell ref="N3:N4"/>
    <mergeCell ref="O3:O4"/>
    <mergeCell ref="A20:T20"/>
    <mergeCell ref="C21:C22"/>
    <mergeCell ref="D21:D22"/>
    <mergeCell ref="G21:G22"/>
    <mergeCell ref="H21:H22"/>
    <mergeCell ref="I21:I22"/>
    <mergeCell ref="A156:C156"/>
    <mergeCell ref="A2:T2"/>
    <mergeCell ref="C3:C4"/>
    <mergeCell ref="D3:D4"/>
    <mergeCell ref="G3:G4"/>
    <mergeCell ref="H3:H4"/>
    <mergeCell ref="I3:I4"/>
    <mergeCell ref="T3:T4"/>
    <mergeCell ref="J3:J4"/>
    <mergeCell ref="K3:K4"/>
  </mergeCells>
  <printOptions/>
  <pageMargins left="0.3" right="0.3298611111111111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20"/>
  <sheetViews>
    <sheetView zoomScale="116" zoomScaleNormal="116" zoomScalePageLayoutView="0" workbookViewId="0" topLeftCell="A226">
      <selection activeCell="E226" sqref="E226"/>
    </sheetView>
  </sheetViews>
  <sheetFormatPr defaultColWidth="8.7109375" defaultRowHeight="12.75"/>
  <cols>
    <col min="1" max="1" width="6.421875" style="1" customWidth="1"/>
    <col min="2" max="2" width="52.140625" style="1" customWidth="1"/>
    <col min="3" max="3" width="14.140625" style="1" customWidth="1"/>
    <col min="4" max="4" width="8.140625" style="1" customWidth="1"/>
    <col min="5" max="5" width="32.421875" style="1" customWidth="1"/>
    <col min="6" max="6" width="29.421875" style="1" customWidth="1"/>
    <col min="7" max="7" width="43.421875" style="1" customWidth="1"/>
    <col min="8" max="8" width="19.140625" style="1" customWidth="1"/>
    <col min="9" max="9" width="15.7109375" style="1" customWidth="1"/>
    <col min="10" max="10" width="26.421875" style="1" customWidth="1"/>
    <col min="11" max="11" width="12.8515625" style="1" customWidth="1"/>
    <col min="12" max="12" width="12.7109375" style="0" customWidth="1"/>
    <col min="13" max="14" width="8.7109375" style="0" customWidth="1"/>
    <col min="15" max="15" width="12.00390625" style="0" customWidth="1"/>
    <col min="16" max="20" width="10.00390625" style="0" customWidth="1"/>
    <col min="21" max="22" width="8.7109375" style="0" customWidth="1"/>
  </cols>
  <sheetData>
    <row r="1" spans="1:21" ht="14.25" customHeight="1">
      <c r="A1" s="297" t="s">
        <v>1558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</row>
    <row r="2" spans="1:21" ht="14.25" customHeight="1">
      <c r="A2" s="290" t="s">
        <v>523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</row>
    <row r="3" spans="1:21" ht="21" customHeight="1">
      <c r="A3" s="3" t="s">
        <v>1</v>
      </c>
      <c r="B3" s="4"/>
      <c r="C3" s="285" t="s">
        <v>2</v>
      </c>
      <c r="D3" s="285" t="s">
        <v>3</v>
      </c>
      <c r="E3" s="123" t="s">
        <v>4</v>
      </c>
      <c r="F3" s="5" t="s">
        <v>5</v>
      </c>
      <c r="G3" s="3" t="s">
        <v>291</v>
      </c>
      <c r="H3" s="285" t="s">
        <v>6</v>
      </c>
      <c r="I3" s="285" t="s">
        <v>7</v>
      </c>
      <c r="J3" s="285" t="s">
        <v>8</v>
      </c>
      <c r="K3" s="285" t="s">
        <v>9</v>
      </c>
      <c r="L3" s="285" t="s">
        <v>10</v>
      </c>
      <c r="M3" s="285" t="s">
        <v>11</v>
      </c>
      <c r="N3" s="285" t="s">
        <v>12</v>
      </c>
      <c r="O3" s="285" t="s">
        <v>13</v>
      </c>
      <c r="P3" s="301" t="s">
        <v>14</v>
      </c>
      <c r="Q3" s="288" t="s">
        <v>1514</v>
      </c>
      <c r="R3" s="288" t="s">
        <v>1515</v>
      </c>
      <c r="S3" s="288" t="s">
        <v>1516</v>
      </c>
      <c r="T3" s="288" t="s">
        <v>1517</v>
      </c>
      <c r="U3" s="300" t="s">
        <v>15</v>
      </c>
    </row>
    <row r="4" spans="1:21" ht="14.25" customHeight="1">
      <c r="A4" s="6" t="s">
        <v>16</v>
      </c>
      <c r="B4" s="7" t="s">
        <v>17</v>
      </c>
      <c r="C4" s="285"/>
      <c r="D4" s="285"/>
      <c r="E4" s="8" t="s">
        <v>18</v>
      </c>
      <c r="F4" s="6" t="s">
        <v>18</v>
      </c>
      <c r="G4" s="6" t="s">
        <v>19</v>
      </c>
      <c r="H4" s="285"/>
      <c r="I4" s="285"/>
      <c r="J4" s="285"/>
      <c r="K4" s="285"/>
      <c r="L4" s="285"/>
      <c r="M4" s="285"/>
      <c r="N4" s="285"/>
      <c r="O4" s="285"/>
      <c r="P4" s="301"/>
      <c r="Q4" s="291"/>
      <c r="R4" s="289"/>
      <c r="S4" s="289"/>
      <c r="T4" s="289"/>
      <c r="U4" s="300"/>
    </row>
    <row r="5" spans="1:21" ht="14.25" customHeight="1">
      <c r="A5" s="57" t="s">
        <v>524</v>
      </c>
      <c r="B5" s="72" t="s">
        <v>208</v>
      </c>
      <c r="C5" s="14" t="s">
        <v>525</v>
      </c>
      <c r="D5" s="84">
        <v>37.6</v>
      </c>
      <c r="E5" s="60" t="s">
        <v>192</v>
      </c>
      <c r="F5" s="85" t="s">
        <v>24</v>
      </c>
      <c r="G5" s="61" t="s">
        <v>26</v>
      </c>
      <c r="H5" s="14" t="s">
        <v>38</v>
      </c>
      <c r="I5" s="14" t="s">
        <v>26</v>
      </c>
      <c r="J5" s="14" t="s">
        <v>26</v>
      </c>
      <c r="K5" s="14" t="s">
        <v>26</v>
      </c>
      <c r="L5" s="14" t="s">
        <v>26</v>
      </c>
      <c r="M5" s="14" t="s">
        <v>26</v>
      </c>
      <c r="N5" s="14" t="s">
        <v>26</v>
      </c>
      <c r="O5" s="14" t="s">
        <v>26</v>
      </c>
      <c r="P5" s="46" t="s">
        <v>26</v>
      </c>
      <c r="Q5" s="132">
        <v>1</v>
      </c>
      <c r="R5" s="132"/>
      <c r="S5" s="132"/>
      <c r="T5" s="132">
        <v>1</v>
      </c>
      <c r="U5" s="132">
        <v>0</v>
      </c>
    </row>
    <row r="6" spans="1:21" ht="14.25" customHeight="1">
      <c r="A6" s="57" t="s">
        <v>526</v>
      </c>
      <c r="B6" s="73" t="s">
        <v>75</v>
      </c>
      <c r="C6" s="11" t="s">
        <v>525</v>
      </c>
      <c r="D6" s="87">
        <v>12</v>
      </c>
      <c r="E6" s="13" t="s">
        <v>108</v>
      </c>
      <c r="F6" s="71" t="s">
        <v>24</v>
      </c>
      <c r="G6" s="10" t="s">
        <v>26</v>
      </c>
      <c r="H6" s="11" t="s">
        <v>26</v>
      </c>
      <c r="I6" s="11" t="s">
        <v>26</v>
      </c>
      <c r="J6" s="11" t="s">
        <v>26</v>
      </c>
      <c r="K6" s="11" t="s">
        <v>26</v>
      </c>
      <c r="L6" s="11" t="s">
        <v>26</v>
      </c>
      <c r="M6" s="11" t="s">
        <v>26</v>
      </c>
      <c r="N6" s="11" t="s">
        <v>26</v>
      </c>
      <c r="O6" s="11" t="s">
        <v>26</v>
      </c>
      <c r="P6" s="15" t="s">
        <v>26</v>
      </c>
      <c r="Q6" s="132"/>
      <c r="R6" s="132"/>
      <c r="S6" s="132"/>
      <c r="T6" s="132"/>
      <c r="U6" s="132">
        <v>0</v>
      </c>
    </row>
    <row r="7" spans="1:21" ht="14.25" customHeight="1">
      <c r="A7" s="57" t="s">
        <v>527</v>
      </c>
      <c r="B7" s="73" t="s">
        <v>53</v>
      </c>
      <c r="C7" s="11" t="s">
        <v>525</v>
      </c>
      <c r="D7" s="87">
        <v>32.1</v>
      </c>
      <c r="E7" s="13" t="s">
        <v>23</v>
      </c>
      <c r="F7" s="71" t="s">
        <v>24</v>
      </c>
      <c r="G7" s="10" t="s">
        <v>528</v>
      </c>
      <c r="H7" s="11" t="s">
        <v>38</v>
      </c>
      <c r="I7" s="11" t="s">
        <v>26</v>
      </c>
      <c r="J7" s="11" t="s">
        <v>26</v>
      </c>
      <c r="K7" s="11" t="s">
        <v>26</v>
      </c>
      <c r="L7" s="11" t="s">
        <v>26</v>
      </c>
      <c r="M7" s="11" t="s">
        <v>26</v>
      </c>
      <c r="N7" s="11" t="s">
        <v>26</v>
      </c>
      <c r="O7" s="11" t="s">
        <v>26</v>
      </c>
      <c r="P7" s="15" t="s">
        <v>26</v>
      </c>
      <c r="Q7" s="132"/>
      <c r="R7" s="132"/>
      <c r="S7" s="132"/>
      <c r="T7" s="132"/>
      <c r="U7" s="132">
        <v>0</v>
      </c>
    </row>
    <row r="8" spans="1:21" ht="14.25" customHeight="1">
      <c r="A8" s="57" t="s">
        <v>529</v>
      </c>
      <c r="B8" s="73" t="s">
        <v>56</v>
      </c>
      <c r="C8" s="11" t="s">
        <v>525</v>
      </c>
      <c r="D8" s="87">
        <v>13.9</v>
      </c>
      <c r="E8" s="13" t="s">
        <v>23</v>
      </c>
      <c r="F8" s="71" t="s">
        <v>24</v>
      </c>
      <c r="G8" s="10" t="s">
        <v>530</v>
      </c>
      <c r="H8" s="11" t="s">
        <v>38</v>
      </c>
      <c r="I8" s="11" t="s">
        <v>26</v>
      </c>
      <c r="J8" s="11" t="s">
        <v>26</v>
      </c>
      <c r="K8" s="11" t="s">
        <v>26</v>
      </c>
      <c r="L8" s="11" t="s">
        <v>26</v>
      </c>
      <c r="M8" s="11" t="s">
        <v>26</v>
      </c>
      <c r="N8" s="11" t="s">
        <v>26</v>
      </c>
      <c r="O8" s="11" t="s">
        <v>26</v>
      </c>
      <c r="P8" s="15" t="s">
        <v>26</v>
      </c>
      <c r="Q8" s="132"/>
      <c r="R8" s="132"/>
      <c r="S8" s="132"/>
      <c r="T8" s="132"/>
      <c r="U8" s="132">
        <v>0</v>
      </c>
    </row>
    <row r="9" spans="1:21" ht="14.25" customHeight="1">
      <c r="A9" s="57" t="s">
        <v>531</v>
      </c>
      <c r="B9" s="73" t="s">
        <v>59</v>
      </c>
      <c r="C9" s="11" t="s">
        <v>525</v>
      </c>
      <c r="D9" s="87">
        <v>14.9</v>
      </c>
      <c r="E9" s="13" t="s">
        <v>23</v>
      </c>
      <c r="F9" s="71" t="s">
        <v>24</v>
      </c>
      <c r="G9" s="10" t="s">
        <v>532</v>
      </c>
      <c r="H9" s="11" t="s">
        <v>26</v>
      </c>
      <c r="I9" s="11" t="s">
        <v>26</v>
      </c>
      <c r="J9" s="11" t="s">
        <v>26</v>
      </c>
      <c r="K9" s="11" t="s">
        <v>26</v>
      </c>
      <c r="L9" s="11" t="s">
        <v>26</v>
      </c>
      <c r="M9" s="11" t="s">
        <v>26</v>
      </c>
      <c r="N9" s="11" t="s">
        <v>26</v>
      </c>
      <c r="O9" s="11" t="s">
        <v>26</v>
      </c>
      <c r="P9" s="15" t="s">
        <v>26</v>
      </c>
      <c r="Q9" s="132"/>
      <c r="R9" s="132"/>
      <c r="S9" s="132"/>
      <c r="T9" s="132"/>
      <c r="U9" s="132">
        <v>0</v>
      </c>
    </row>
    <row r="10" spans="1:21" ht="14.25" customHeight="1">
      <c r="A10" s="57" t="s">
        <v>533</v>
      </c>
      <c r="B10" s="73" t="s">
        <v>62</v>
      </c>
      <c r="C10" s="11" t="s">
        <v>525</v>
      </c>
      <c r="D10" s="87">
        <v>14.4</v>
      </c>
      <c r="E10" s="13" t="s">
        <v>23</v>
      </c>
      <c r="F10" s="71" t="s">
        <v>24</v>
      </c>
      <c r="G10" s="10" t="s">
        <v>314</v>
      </c>
      <c r="H10" s="11" t="s">
        <v>38</v>
      </c>
      <c r="I10" s="11" t="s">
        <v>26</v>
      </c>
      <c r="J10" s="11" t="s">
        <v>26</v>
      </c>
      <c r="K10" s="11" t="s">
        <v>26</v>
      </c>
      <c r="L10" s="11" t="s">
        <v>26</v>
      </c>
      <c r="M10" s="11" t="s">
        <v>26</v>
      </c>
      <c r="N10" s="11" t="s">
        <v>26</v>
      </c>
      <c r="O10" s="11" t="s">
        <v>26</v>
      </c>
      <c r="P10" s="15" t="s">
        <v>26</v>
      </c>
      <c r="Q10" s="132"/>
      <c r="R10" s="132"/>
      <c r="S10" s="132"/>
      <c r="T10" s="132"/>
      <c r="U10" s="132">
        <v>0</v>
      </c>
    </row>
    <row r="11" spans="1:21" ht="14.25" customHeight="1">
      <c r="A11" s="57" t="s">
        <v>534</v>
      </c>
      <c r="B11" s="73" t="s">
        <v>65</v>
      </c>
      <c r="C11" s="11" t="s">
        <v>525</v>
      </c>
      <c r="D11" s="87">
        <v>18.4</v>
      </c>
      <c r="E11" s="13" t="s">
        <v>23</v>
      </c>
      <c r="F11" s="71" t="s">
        <v>24</v>
      </c>
      <c r="G11" s="10" t="s">
        <v>535</v>
      </c>
      <c r="H11" s="11" t="s">
        <v>26</v>
      </c>
      <c r="I11" s="11" t="s">
        <v>26</v>
      </c>
      <c r="J11" s="11" t="s">
        <v>26</v>
      </c>
      <c r="K11" s="11" t="s">
        <v>26</v>
      </c>
      <c r="L11" s="11" t="s">
        <v>26</v>
      </c>
      <c r="M11" s="11" t="s">
        <v>26</v>
      </c>
      <c r="N11" s="11" t="s">
        <v>26</v>
      </c>
      <c r="O11" s="11" t="s">
        <v>26</v>
      </c>
      <c r="P11" s="15" t="s">
        <v>26</v>
      </c>
      <c r="Q11" s="132"/>
      <c r="R11" s="132"/>
      <c r="S11" s="132"/>
      <c r="T11" s="132"/>
      <c r="U11" s="132">
        <v>0</v>
      </c>
    </row>
    <row r="12" spans="1:21" ht="14.25" customHeight="1">
      <c r="A12" s="57" t="s">
        <v>536</v>
      </c>
      <c r="B12" s="34" t="s">
        <v>318</v>
      </c>
      <c r="C12" s="11" t="s">
        <v>525</v>
      </c>
      <c r="D12" s="87">
        <v>13.8</v>
      </c>
      <c r="E12" s="13" t="s">
        <v>23</v>
      </c>
      <c r="F12" s="71" t="s">
        <v>24</v>
      </c>
      <c r="G12" s="10" t="s">
        <v>537</v>
      </c>
      <c r="H12" s="11" t="s">
        <v>26</v>
      </c>
      <c r="I12" s="11" t="s">
        <v>26</v>
      </c>
      <c r="J12" s="11" t="s">
        <v>26</v>
      </c>
      <c r="K12" s="11" t="s">
        <v>26</v>
      </c>
      <c r="L12" s="11" t="s">
        <v>26</v>
      </c>
      <c r="M12" s="11" t="s">
        <v>26</v>
      </c>
      <c r="N12" s="11" t="s">
        <v>26</v>
      </c>
      <c r="O12" s="11" t="s">
        <v>26</v>
      </c>
      <c r="P12" s="15" t="s">
        <v>26</v>
      </c>
      <c r="Q12" s="132"/>
      <c r="R12" s="132"/>
      <c r="S12" s="132"/>
      <c r="T12" s="132"/>
      <c r="U12" s="132">
        <v>0</v>
      </c>
    </row>
    <row r="13" spans="1:21" s="2" customFormat="1" ht="14.25" customHeight="1">
      <c r="A13" s="58"/>
      <c r="B13" s="25" t="s">
        <v>67</v>
      </c>
      <c r="C13" s="25"/>
      <c r="D13" s="27">
        <f>SUM(D5:D12)</f>
        <v>157.10000000000002</v>
      </c>
      <c r="E13" s="36"/>
      <c r="F13"/>
      <c r="G13" s="34"/>
      <c r="H13" s="16"/>
      <c r="I13" s="16"/>
      <c r="J13" s="16"/>
      <c r="K13" s="16"/>
      <c r="L13" s="16"/>
      <c r="M13"/>
      <c r="N13"/>
      <c r="O13"/>
      <c r="P13" s="147" t="s">
        <v>1520</v>
      </c>
      <c r="Q13" s="133">
        <f>SUM(Q5:Q12)</f>
        <v>1</v>
      </c>
      <c r="R13" s="133"/>
      <c r="S13" s="133"/>
      <c r="T13" s="133">
        <f>SUM(T5:T12)</f>
        <v>1</v>
      </c>
      <c r="U13" s="133">
        <f>SUM(U5:U12)</f>
        <v>0</v>
      </c>
    </row>
    <row r="14" spans="1:21" ht="14.25" customHeight="1">
      <c r="A14" s="35"/>
      <c r="B14" s="34"/>
      <c r="C14" s="34"/>
      <c r="D14" s="39"/>
      <c r="E14" s="36"/>
      <c r="F14" s="16"/>
      <c r="G14" s="34"/>
      <c r="H14" s="16"/>
      <c r="I14" s="16"/>
      <c r="J14" s="16"/>
      <c r="K14" s="16"/>
      <c r="L14" s="16"/>
      <c r="M14" s="2"/>
      <c r="N14" s="2"/>
      <c r="O14" s="2"/>
      <c r="P14" s="2"/>
      <c r="Q14" s="2"/>
      <c r="R14" s="2"/>
      <c r="S14" s="2"/>
      <c r="T14" s="2"/>
      <c r="U14" s="32"/>
    </row>
    <row r="15" spans="1:21" ht="14.25" customHeight="1">
      <c r="A15" s="284" t="s">
        <v>538</v>
      </c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</row>
    <row r="16" spans="1:21" ht="25.5" customHeight="1">
      <c r="A16" s="3" t="s">
        <v>1</v>
      </c>
      <c r="B16" s="4"/>
      <c r="C16" s="285" t="s">
        <v>2</v>
      </c>
      <c r="D16" s="285" t="s">
        <v>3</v>
      </c>
      <c r="E16" s="123" t="s">
        <v>4</v>
      </c>
      <c r="F16" s="5" t="s">
        <v>5</v>
      </c>
      <c r="G16" s="3" t="s">
        <v>291</v>
      </c>
      <c r="H16" s="285" t="s">
        <v>6</v>
      </c>
      <c r="I16" s="285" t="s">
        <v>7</v>
      </c>
      <c r="J16" s="285" t="s">
        <v>8</v>
      </c>
      <c r="K16" s="285" t="s">
        <v>9</v>
      </c>
      <c r="L16" s="285" t="s">
        <v>10</v>
      </c>
      <c r="M16" s="285" t="s">
        <v>11</v>
      </c>
      <c r="N16" s="285" t="s">
        <v>12</v>
      </c>
      <c r="O16" s="285" t="s">
        <v>13</v>
      </c>
      <c r="P16" s="287" t="s">
        <v>14</v>
      </c>
      <c r="Q16" s="288" t="s">
        <v>1514</v>
      </c>
      <c r="R16" s="288" t="s">
        <v>1515</v>
      </c>
      <c r="S16" s="288" t="s">
        <v>1516</v>
      </c>
      <c r="T16" s="288" t="s">
        <v>1517</v>
      </c>
      <c r="U16" s="287" t="s">
        <v>15</v>
      </c>
    </row>
    <row r="17" spans="1:21" ht="14.25" customHeight="1">
      <c r="A17" s="6" t="s">
        <v>16</v>
      </c>
      <c r="B17" s="7" t="s">
        <v>17</v>
      </c>
      <c r="C17" s="285"/>
      <c r="D17" s="285"/>
      <c r="E17" s="8" t="s">
        <v>18</v>
      </c>
      <c r="F17" s="6" t="s">
        <v>18</v>
      </c>
      <c r="G17" s="6" t="s">
        <v>19</v>
      </c>
      <c r="H17" s="285"/>
      <c r="I17" s="285"/>
      <c r="J17" s="285"/>
      <c r="K17" s="285"/>
      <c r="L17" s="285"/>
      <c r="M17" s="285"/>
      <c r="N17" s="285"/>
      <c r="O17" s="285"/>
      <c r="P17" s="287"/>
      <c r="Q17" s="291"/>
      <c r="R17" s="289"/>
      <c r="S17" s="289"/>
      <c r="T17" s="289"/>
      <c r="U17" s="287"/>
    </row>
    <row r="18" spans="1:21" ht="14.25" customHeight="1">
      <c r="A18" s="9" t="s">
        <v>539</v>
      </c>
      <c r="B18" s="10" t="s">
        <v>540</v>
      </c>
      <c r="C18" s="11" t="s">
        <v>525</v>
      </c>
      <c r="D18" s="12">
        <v>26</v>
      </c>
      <c r="E18" s="13" t="s">
        <v>108</v>
      </c>
      <c r="F18" s="71" t="s">
        <v>541</v>
      </c>
      <c r="G18" s="10" t="s">
        <v>542</v>
      </c>
      <c r="H18" s="14" t="s">
        <v>26</v>
      </c>
      <c r="I18" s="71" t="s">
        <v>86</v>
      </c>
      <c r="J18" s="11" t="s">
        <v>80</v>
      </c>
      <c r="K18" s="11" t="s">
        <v>26</v>
      </c>
      <c r="L18" s="11" t="s">
        <v>26</v>
      </c>
      <c r="M18" s="11" t="s">
        <v>26</v>
      </c>
      <c r="N18" s="11" t="s">
        <v>26</v>
      </c>
      <c r="O18" s="11" t="s">
        <v>26</v>
      </c>
      <c r="P18" s="11" t="s">
        <v>26</v>
      </c>
      <c r="Q18" s="11">
        <v>1</v>
      </c>
      <c r="R18" s="11">
        <v>1</v>
      </c>
      <c r="S18" s="11">
        <v>1</v>
      </c>
      <c r="T18" s="11">
        <v>1</v>
      </c>
      <c r="U18" s="11">
        <v>0</v>
      </c>
    </row>
    <row r="19" spans="1:21" ht="14.25" customHeight="1">
      <c r="A19" s="9" t="s">
        <v>543</v>
      </c>
      <c r="B19" s="10" t="s">
        <v>75</v>
      </c>
      <c r="C19" s="11" t="s">
        <v>525</v>
      </c>
      <c r="D19" s="12">
        <v>80.1</v>
      </c>
      <c r="E19" s="13" t="s">
        <v>108</v>
      </c>
      <c r="F19" s="71" t="s">
        <v>541</v>
      </c>
      <c r="G19" s="10" t="s">
        <v>542</v>
      </c>
      <c r="H19" s="11" t="s">
        <v>114</v>
      </c>
      <c r="I19" s="71" t="s">
        <v>86</v>
      </c>
      <c r="J19" s="11" t="s">
        <v>26</v>
      </c>
      <c r="K19" s="11" t="s">
        <v>26</v>
      </c>
      <c r="L19" s="11" t="s">
        <v>26</v>
      </c>
      <c r="M19" s="11" t="s">
        <v>26</v>
      </c>
      <c r="N19" s="11" t="s">
        <v>26</v>
      </c>
      <c r="O19" s="11" t="s">
        <v>26</v>
      </c>
      <c r="P19" s="11" t="s">
        <v>26</v>
      </c>
      <c r="Q19" s="11"/>
      <c r="R19" s="11"/>
      <c r="S19" s="11"/>
      <c r="T19" s="11"/>
      <c r="U19" s="11">
        <v>0</v>
      </c>
    </row>
    <row r="20" spans="1:21" ht="22.5" customHeight="1">
      <c r="A20" s="9" t="s">
        <v>544</v>
      </c>
      <c r="B20" s="10" t="s">
        <v>545</v>
      </c>
      <c r="C20" s="11" t="s">
        <v>525</v>
      </c>
      <c r="D20" s="12">
        <v>35.5</v>
      </c>
      <c r="E20" s="13" t="s">
        <v>108</v>
      </c>
      <c r="F20" s="71" t="s">
        <v>541</v>
      </c>
      <c r="G20" s="10" t="s">
        <v>546</v>
      </c>
      <c r="H20" s="11" t="s">
        <v>26</v>
      </c>
      <c r="I20" s="71" t="s">
        <v>86</v>
      </c>
      <c r="J20" s="11" t="s">
        <v>26</v>
      </c>
      <c r="K20" s="11" t="s">
        <v>80</v>
      </c>
      <c r="L20" s="11" t="s">
        <v>26</v>
      </c>
      <c r="M20" s="11" t="s">
        <v>26</v>
      </c>
      <c r="N20" s="11" t="s">
        <v>26</v>
      </c>
      <c r="O20" s="11" t="s">
        <v>26</v>
      </c>
      <c r="P20" s="11" t="s">
        <v>26</v>
      </c>
      <c r="Q20" s="11">
        <v>1</v>
      </c>
      <c r="R20" s="11">
        <v>1</v>
      </c>
      <c r="S20" s="11">
        <v>1</v>
      </c>
      <c r="T20" s="11">
        <v>1</v>
      </c>
      <c r="U20" s="11">
        <v>0</v>
      </c>
    </row>
    <row r="21" spans="1:21" ht="14.25" customHeight="1">
      <c r="A21" s="9" t="s">
        <v>547</v>
      </c>
      <c r="B21" s="10" t="s">
        <v>487</v>
      </c>
      <c r="C21" s="11" t="s">
        <v>525</v>
      </c>
      <c r="D21" s="12">
        <v>15.1</v>
      </c>
      <c r="E21" s="13" t="s">
        <v>108</v>
      </c>
      <c r="F21" s="88" t="s">
        <v>548</v>
      </c>
      <c r="G21" s="10" t="s">
        <v>57</v>
      </c>
      <c r="H21" s="11" t="s">
        <v>26</v>
      </c>
      <c r="I21" s="71" t="s">
        <v>115</v>
      </c>
      <c r="J21" s="11" t="s">
        <v>80</v>
      </c>
      <c r="K21" s="11" t="s">
        <v>80</v>
      </c>
      <c r="L21" s="11" t="s">
        <v>26</v>
      </c>
      <c r="M21" s="11" t="s">
        <v>26</v>
      </c>
      <c r="N21" s="11" t="s">
        <v>26</v>
      </c>
      <c r="O21" s="11" t="s">
        <v>26</v>
      </c>
      <c r="P21" s="11" t="s">
        <v>26</v>
      </c>
      <c r="Q21" s="11">
        <v>1</v>
      </c>
      <c r="R21" s="11">
        <v>1</v>
      </c>
      <c r="S21" s="11">
        <v>1</v>
      </c>
      <c r="T21" s="11">
        <v>1</v>
      </c>
      <c r="U21" s="11">
        <v>0</v>
      </c>
    </row>
    <row r="22" spans="1:21" ht="14.25" customHeight="1">
      <c r="A22" s="9" t="s">
        <v>549</v>
      </c>
      <c r="B22" s="10" t="s">
        <v>550</v>
      </c>
      <c r="C22" s="11" t="s">
        <v>525</v>
      </c>
      <c r="D22" s="12">
        <v>6.6</v>
      </c>
      <c r="E22" s="13" t="s">
        <v>141</v>
      </c>
      <c r="F22" s="71" t="s">
        <v>551</v>
      </c>
      <c r="G22" s="10" t="s">
        <v>552</v>
      </c>
      <c r="H22" s="11" t="s">
        <v>114</v>
      </c>
      <c r="I22" s="71" t="s">
        <v>115</v>
      </c>
      <c r="J22" s="11" t="s">
        <v>80</v>
      </c>
      <c r="K22" s="11" t="s">
        <v>553</v>
      </c>
      <c r="L22" s="11" t="s">
        <v>26</v>
      </c>
      <c r="M22" s="11" t="s">
        <v>26</v>
      </c>
      <c r="N22" s="11" t="s">
        <v>26</v>
      </c>
      <c r="O22" s="11" t="s">
        <v>26</v>
      </c>
      <c r="P22" s="11" t="s">
        <v>80</v>
      </c>
      <c r="Q22" s="11"/>
      <c r="R22" s="11">
        <v>1</v>
      </c>
      <c r="S22" s="11"/>
      <c r="T22" s="11">
        <v>1</v>
      </c>
      <c r="U22" s="11">
        <v>0</v>
      </c>
    </row>
    <row r="23" spans="1:21" ht="14.25" customHeight="1">
      <c r="A23" s="9" t="s">
        <v>554</v>
      </c>
      <c r="B23" s="10" t="s">
        <v>555</v>
      </c>
      <c r="C23" s="11" t="s">
        <v>525</v>
      </c>
      <c r="D23" s="12">
        <v>4.6</v>
      </c>
      <c r="E23" s="13" t="s">
        <v>108</v>
      </c>
      <c r="F23" s="71" t="s">
        <v>551</v>
      </c>
      <c r="G23" s="10" t="s">
        <v>57</v>
      </c>
      <c r="H23" s="11" t="s">
        <v>26</v>
      </c>
      <c r="I23" s="71" t="s">
        <v>115</v>
      </c>
      <c r="J23" s="11" t="s">
        <v>26</v>
      </c>
      <c r="K23" s="11" t="s">
        <v>556</v>
      </c>
      <c r="L23" s="11" t="s">
        <v>26</v>
      </c>
      <c r="M23" s="11" t="s">
        <v>26</v>
      </c>
      <c r="N23" s="11" t="s">
        <v>26</v>
      </c>
      <c r="O23" s="11" t="s">
        <v>26</v>
      </c>
      <c r="P23" s="11" t="s">
        <v>26</v>
      </c>
      <c r="Q23" s="11"/>
      <c r="R23" s="11">
        <v>1</v>
      </c>
      <c r="S23" s="11">
        <v>1</v>
      </c>
      <c r="T23" s="11">
        <v>1</v>
      </c>
      <c r="U23" s="11">
        <v>0</v>
      </c>
    </row>
    <row r="24" spans="1:21" ht="14.25" customHeight="1">
      <c r="A24" s="9" t="s">
        <v>557</v>
      </c>
      <c r="B24" s="10" t="s">
        <v>558</v>
      </c>
      <c r="C24" s="11" t="s">
        <v>525</v>
      </c>
      <c r="D24" s="12">
        <v>12.4</v>
      </c>
      <c r="E24" s="13" t="s">
        <v>108</v>
      </c>
      <c r="F24" s="71" t="s">
        <v>541</v>
      </c>
      <c r="G24" s="10" t="s">
        <v>57</v>
      </c>
      <c r="H24" s="11" t="s">
        <v>114</v>
      </c>
      <c r="I24" s="71" t="s">
        <v>115</v>
      </c>
      <c r="J24" s="11" t="s">
        <v>26</v>
      </c>
      <c r="K24" s="11" t="s">
        <v>26</v>
      </c>
      <c r="L24" s="11" t="s">
        <v>26</v>
      </c>
      <c r="M24" s="11" t="s">
        <v>26</v>
      </c>
      <c r="N24" s="11" t="s">
        <v>26</v>
      </c>
      <c r="O24" s="11" t="s">
        <v>26</v>
      </c>
      <c r="P24" s="11" t="s">
        <v>26</v>
      </c>
      <c r="Q24" s="11"/>
      <c r="R24" s="11"/>
      <c r="S24" s="11"/>
      <c r="T24" s="11"/>
      <c r="U24" s="11">
        <v>0</v>
      </c>
    </row>
    <row r="25" spans="1:21" ht="14.25" customHeight="1">
      <c r="A25" s="9" t="s">
        <v>559</v>
      </c>
      <c r="B25" s="10" t="s">
        <v>560</v>
      </c>
      <c r="C25" s="11" t="s">
        <v>525</v>
      </c>
      <c r="D25" s="12">
        <v>6.5</v>
      </c>
      <c r="E25" s="13" t="s">
        <v>108</v>
      </c>
      <c r="F25" s="71" t="s">
        <v>541</v>
      </c>
      <c r="G25" s="10" t="s">
        <v>57</v>
      </c>
      <c r="H25" s="11" t="s">
        <v>26</v>
      </c>
      <c r="I25" s="71" t="s">
        <v>115</v>
      </c>
      <c r="J25" s="11" t="s">
        <v>26</v>
      </c>
      <c r="K25" s="11" t="s">
        <v>26</v>
      </c>
      <c r="L25" s="11" t="s">
        <v>26</v>
      </c>
      <c r="M25" s="11" t="s">
        <v>26</v>
      </c>
      <c r="N25" s="11" t="s">
        <v>26</v>
      </c>
      <c r="O25" s="11" t="s">
        <v>26</v>
      </c>
      <c r="P25" s="11" t="s">
        <v>26</v>
      </c>
      <c r="Q25" s="11">
        <v>1</v>
      </c>
      <c r="R25" s="11"/>
      <c r="S25" s="11"/>
      <c r="T25" s="11"/>
      <c r="U25" s="11">
        <v>0</v>
      </c>
    </row>
    <row r="26" spans="1:21" ht="15" customHeight="1">
      <c r="A26" s="9" t="s">
        <v>561</v>
      </c>
      <c r="B26" s="10" t="s">
        <v>562</v>
      </c>
      <c r="C26" s="11" t="s">
        <v>525</v>
      </c>
      <c r="D26" s="12">
        <v>6.8</v>
      </c>
      <c r="E26" s="13" t="s">
        <v>108</v>
      </c>
      <c r="F26" s="71" t="s">
        <v>541</v>
      </c>
      <c r="G26" s="10" t="s">
        <v>57</v>
      </c>
      <c r="H26" s="11" t="s">
        <v>114</v>
      </c>
      <c r="I26" s="71" t="s">
        <v>115</v>
      </c>
      <c r="J26" s="11" t="s">
        <v>26</v>
      </c>
      <c r="K26" s="11" t="s">
        <v>26</v>
      </c>
      <c r="L26" s="11" t="s">
        <v>26</v>
      </c>
      <c r="M26" s="11" t="s">
        <v>26</v>
      </c>
      <c r="N26" s="11" t="s">
        <v>26</v>
      </c>
      <c r="O26" s="11" t="s">
        <v>26</v>
      </c>
      <c r="P26" s="11" t="s">
        <v>26</v>
      </c>
      <c r="Q26" s="11"/>
      <c r="R26" s="11"/>
      <c r="S26" s="11"/>
      <c r="T26" s="11"/>
      <c r="U26" s="11">
        <v>0</v>
      </c>
    </row>
    <row r="27" spans="1:21" ht="15" customHeight="1">
      <c r="A27" s="9" t="s">
        <v>563</v>
      </c>
      <c r="B27" s="10" t="s">
        <v>564</v>
      </c>
      <c r="C27" s="11" t="s">
        <v>525</v>
      </c>
      <c r="D27" s="12">
        <v>8.9</v>
      </c>
      <c r="E27" s="13" t="s">
        <v>108</v>
      </c>
      <c r="F27" s="71" t="s">
        <v>541</v>
      </c>
      <c r="G27" s="10" t="s">
        <v>513</v>
      </c>
      <c r="H27" s="11" t="s">
        <v>26</v>
      </c>
      <c r="I27" s="71" t="s">
        <v>86</v>
      </c>
      <c r="J27" s="40" t="s">
        <v>565</v>
      </c>
      <c r="K27" s="11" t="s">
        <v>26</v>
      </c>
      <c r="L27" s="11" t="s">
        <v>26</v>
      </c>
      <c r="M27" s="11" t="s">
        <v>26</v>
      </c>
      <c r="N27" s="11" t="s">
        <v>26</v>
      </c>
      <c r="O27" s="11" t="s">
        <v>26</v>
      </c>
      <c r="P27" s="11" t="s">
        <v>26</v>
      </c>
      <c r="Q27" s="11">
        <v>2</v>
      </c>
      <c r="R27" s="11">
        <v>3</v>
      </c>
      <c r="S27" s="11">
        <v>1</v>
      </c>
      <c r="T27" s="11">
        <v>1</v>
      </c>
      <c r="U27" s="11">
        <v>0</v>
      </c>
    </row>
    <row r="28" spans="1:21" ht="15" customHeight="1">
      <c r="A28" s="9" t="s">
        <v>566</v>
      </c>
      <c r="B28" s="10" t="s">
        <v>567</v>
      </c>
      <c r="C28" s="11" t="s">
        <v>525</v>
      </c>
      <c r="D28" s="12">
        <v>32.7</v>
      </c>
      <c r="E28" s="13" t="s">
        <v>108</v>
      </c>
      <c r="F28" s="71" t="s">
        <v>541</v>
      </c>
      <c r="G28" s="64" t="s">
        <v>568</v>
      </c>
      <c r="H28" s="11" t="s">
        <v>26</v>
      </c>
      <c r="I28" s="71" t="s">
        <v>86</v>
      </c>
      <c r="J28" s="11" t="s">
        <v>26</v>
      </c>
      <c r="K28" s="11" t="s">
        <v>26</v>
      </c>
      <c r="L28" s="11" t="s">
        <v>26</v>
      </c>
      <c r="M28" s="11" t="s">
        <v>26</v>
      </c>
      <c r="N28" s="11" t="s">
        <v>26</v>
      </c>
      <c r="O28" s="11" t="s">
        <v>26</v>
      </c>
      <c r="P28" s="11" t="s">
        <v>26</v>
      </c>
      <c r="Q28" s="11"/>
      <c r="R28" s="11"/>
      <c r="S28" s="11"/>
      <c r="T28" s="11"/>
      <c r="U28" s="11">
        <v>0</v>
      </c>
    </row>
    <row r="29" spans="1:21" ht="22.5" customHeight="1">
      <c r="A29" s="9" t="s">
        <v>569</v>
      </c>
      <c r="B29" s="10" t="s">
        <v>570</v>
      </c>
      <c r="C29" s="11" t="s">
        <v>525</v>
      </c>
      <c r="D29" s="12">
        <v>6.7</v>
      </c>
      <c r="E29" s="13" t="s">
        <v>108</v>
      </c>
      <c r="F29" s="71" t="s">
        <v>551</v>
      </c>
      <c r="G29" s="64" t="s">
        <v>571</v>
      </c>
      <c r="H29" s="11" t="s">
        <v>26</v>
      </c>
      <c r="I29" s="71" t="s">
        <v>86</v>
      </c>
      <c r="J29" s="11" t="s">
        <v>80</v>
      </c>
      <c r="K29" s="11" t="s">
        <v>26</v>
      </c>
      <c r="L29" s="11" t="s">
        <v>26</v>
      </c>
      <c r="M29" s="11" t="s">
        <v>26</v>
      </c>
      <c r="N29" s="11" t="s">
        <v>26</v>
      </c>
      <c r="O29" s="11" t="s">
        <v>26</v>
      </c>
      <c r="P29" s="11" t="s">
        <v>26</v>
      </c>
      <c r="Q29" s="11">
        <v>1</v>
      </c>
      <c r="R29" s="11">
        <v>1</v>
      </c>
      <c r="S29" s="11">
        <v>1</v>
      </c>
      <c r="T29" s="11">
        <v>2</v>
      </c>
      <c r="U29" s="11">
        <v>0</v>
      </c>
    </row>
    <row r="30" spans="1:21" ht="15" customHeight="1">
      <c r="A30" s="9" t="s">
        <v>572</v>
      </c>
      <c r="B30" s="10" t="s">
        <v>573</v>
      </c>
      <c r="C30" s="11" t="s">
        <v>525</v>
      </c>
      <c r="D30" s="12">
        <v>32.9</v>
      </c>
      <c r="E30" s="13" t="s">
        <v>108</v>
      </c>
      <c r="F30" s="71" t="s">
        <v>541</v>
      </c>
      <c r="G30" s="64" t="s">
        <v>574</v>
      </c>
      <c r="H30" s="11" t="s">
        <v>26</v>
      </c>
      <c r="I30" s="71" t="s">
        <v>86</v>
      </c>
      <c r="J30" s="11" t="s">
        <v>26</v>
      </c>
      <c r="K30" s="11" t="s">
        <v>26</v>
      </c>
      <c r="L30" s="11" t="s">
        <v>26</v>
      </c>
      <c r="M30" s="11" t="s">
        <v>26</v>
      </c>
      <c r="N30" s="11" t="s">
        <v>26</v>
      </c>
      <c r="O30" s="11" t="s">
        <v>26</v>
      </c>
      <c r="P30" s="11" t="s">
        <v>26</v>
      </c>
      <c r="Q30" s="11"/>
      <c r="R30" s="11"/>
      <c r="S30" s="11"/>
      <c r="T30" s="11">
        <v>1</v>
      </c>
      <c r="U30" s="11">
        <v>0</v>
      </c>
    </row>
    <row r="31" spans="1:21" ht="14.25" customHeight="1">
      <c r="A31" s="56" t="s">
        <v>575</v>
      </c>
      <c r="B31" s="10" t="s">
        <v>576</v>
      </c>
      <c r="C31" s="11" t="s">
        <v>525</v>
      </c>
      <c r="D31" s="12">
        <v>10.6</v>
      </c>
      <c r="E31" s="13" t="s">
        <v>108</v>
      </c>
      <c r="F31" s="71" t="s">
        <v>541</v>
      </c>
      <c r="G31" s="10" t="s">
        <v>513</v>
      </c>
      <c r="H31" s="11" t="s">
        <v>26</v>
      </c>
      <c r="I31" s="71" t="s">
        <v>86</v>
      </c>
      <c r="J31" s="40" t="s">
        <v>565</v>
      </c>
      <c r="K31" s="11" t="s">
        <v>26</v>
      </c>
      <c r="L31" s="11" t="s">
        <v>26</v>
      </c>
      <c r="M31" s="11" t="s">
        <v>26</v>
      </c>
      <c r="N31" s="11" t="s">
        <v>26</v>
      </c>
      <c r="O31" s="11" t="s">
        <v>26</v>
      </c>
      <c r="P31" s="11" t="s">
        <v>26</v>
      </c>
      <c r="Q31" s="11">
        <v>2</v>
      </c>
      <c r="R31" s="11">
        <v>3</v>
      </c>
      <c r="S31" s="11">
        <v>1</v>
      </c>
      <c r="T31" s="11">
        <v>2</v>
      </c>
      <c r="U31" s="11">
        <v>0</v>
      </c>
    </row>
    <row r="32" spans="1:21" ht="22.5" customHeight="1">
      <c r="A32" s="57" t="s">
        <v>577</v>
      </c>
      <c r="B32" s="74" t="s">
        <v>578</v>
      </c>
      <c r="C32" s="11" t="s">
        <v>525</v>
      </c>
      <c r="D32" s="62">
        <v>30</v>
      </c>
      <c r="E32" s="13" t="s">
        <v>108</v>
      </c>
      <c r="F32" s="71" t="s">
        <v>541</v>
      </c>
      <c r="G32" s="10" t="s">
        <v>579</v>
      </c>
      <c r="H32" s="11" t="s">
        <v>26</v>
      </c>
      <c r="I32" s="71" t="s">
        <v>86</v>
      </c>
      <c r="J32" s="11" t="s">
        <v>26</v>
      </c>
      <c r="K32" s="11" t="s">
        <v>26</v>
      </c>
      <c r="L32" s="11" t="s">
        <v>26</v>
      </c>
      <c r="M32" s="11" t="s">
        <v>26</v>
      </c>
      <c r="N32" s="11" t="s">
        <v>26</v>
      </c>
      <c r="O32" s="11" t="s">
        <v>26</v>
      </c>
      <c r="P32" s="11" t="s">
        <v>26</v>
      </c>
      <c r="Q32" s="11"/>
      <c r="R32" s="11"/>
      <c r="S32" s="11"/>
      <c r="T32" s="11">
        <v>1</v>
      </c>
      <c r="U32" s="11">
        <v>0</v>
      </c>
    </row>
    <row r="33" spans="1:21" ht="22.5" customHeight="1">
      <c r="A33" s="57" t="s">
        <v>580</v>
      </c>
      <c r="B33" s="73" t="s">
        <v>428</v>
      </c>
      <c r="C33" s="11" t="s">
        <v>525</v>
      </c>
      <c r="D33" s="12">
        <v>12.9</v>
      </c>
      <c r="E33" s="13" t="s">
        <v>108</v>
      </c>
      <c r="F33" s="88" t="s">
        <v>548</v>
      </c>
      <c r="G33" s="10" t="s">
        <v>57</v>
      </c>
      <c r="H33" s="11" t="s">
        <v>114</v>
      </c>
      <c r="I33" s="71" t="s">
        <v>115</v>
      </c>
      <c r="J33" s="11" t="s">
        <v>80</v>
      </c>
      <c r="K33" s="11" t="s">
        <v>80</v>
      </c>
      <c r="L33" s="11" t="s">
        <v>26</v>
      </c>
      <c r="M33" s="11" t="s">
        <v>26</v>
      </c>
      <c r="N33" s="11" t="s">
        <v>26</v>
      </c>
      <c r="O33" s="11" t="s">
        <v>26</v>
      </c>
      <c r="P33" s="11" t="s">
        <v>26</v>
      </c>
      <c r="Q33" s="11">
        <v>1</v>
      </c>
      <c r="R33" s="11">
        <v>1</v>
      </c>
      <c r="S33" s="11">
        <v>1</v>
      </c>
      <c r="T33" s="11">
        <v>1</v>
      </c>
      <c r="U33" s="11">
        <v>0</v>
      </c>
    </row>
    <row r="34" spans="1:21" ht="14.25" customHeight="1">
      <c r="A34" s="57" t="s">
        <v>581</v>
      </c>
      <c r="B34" s="73" t="s">
        <v>582</v>
      </c>
      <c r="C34" s="11" t="s">
        <v>525</v>
      </c>
      <c r="D34" s="12">
        <v>12</v>
      </c>
      <c r="E34" s="13" t="s">
        <v>108</v>
      </c>
      <c r="F34" s="88" t="s">
        <v>548</v>
      </c>
      <c r="G34" s="10" t="s">
        <v>57</v>
      </c>
      <c r="H34" s="11" t="s">
        <v>114</v>
      </c>
      <c r="I34" s="71" t="s">
        <v>115</v>
      </c>
      <c r="J34" s="11" t="s">
        <v>80</v>
      </c>
      <c r="K34" s="11" t="s">
        <v>26</v>
      </c>
      <c r="L34" s="11" t="s">
        <v>26</v>
      </c>
      <c r="M34" s="11" t="s">
        <v>26</v>
      </c>
      <c r="N34" s="11" t="s">
        <v>26</v>
      </c>
      <c r="O34" s="11" t="s">
        <v>26</v>
      </c>
      <c r="P34" s="11" t="s">
        <v>26</v>
      </c>
      <c r="Q34" s="11"/>
      <c r="R34" s="11">
        <v>1</v>
      </c>
      <c r="S34" s="11">
        <v>1</v>
      </c>
      <c r="T34" s="11">
        <v>1</v>
      </c>
      <c r="U34" s="11">
        <v>0</v>
      </c>
    </row>
    <row r="35" spans="1:21" ht="22.5" customHeight="1">
      <c r="A35" s="57" t="s">
        <v>583</v>
      </c>
      <c r="B35" s="73" t="s">
        <v>112</v>
      </c>
      <c r="C35" s="11" t="s">
        <v>525</v>
      </c>
      <c r="D35" s="12">
        <v>3.4</v>
      </c>
      <c r="E35" s="13" t="s">
        <v>108</v>
      </c>
      <c r="F35" s="88" t="s">
        <v>551</v>
      </c>
      <c r="G35" s="10" t="s">
        <v>514</v>
      </c>
      <c r="H35" s="11" t="s">
        <v>26</v>
      </c>
      <c r="I35" s="71" t="s">
        <v>115</v>
      </c>
      <c r="J35" s="11" t="s">
        <v>80</v>
      </c>
      <c r="K35" s="11" t="s">
        <v>26</v>
      </c>
      <c r="L35" s="11" t="s">
        <v>80</v>
      </c>
      <c r="M35" s="11" t="s">
        <v>26</v>
      </c>
      <c r="N35" s="11" t="s">
        <v>26</v>
      </c>
      <c r="O35" s="11" t="s">
        <v>26</v>
      </c>
      <c r="P35" s="11" t="s">
        <v>26</v>
      </c>
      <c r="Q35" s="11"/>
      <c r="R35" s="11">
        <v>1</v>
      </c>
      <c r="S35" s="11">
        <v>2</v>
      </c>
      <c r="T35" s="11">
        <v>1</v>
      </c>
      <c r="U35" s="11">
        <v>0</v>
      </c>
    </row>
    <row r="36" spans="1:21" ht="14.25" customHeight="1">
      <c r="A36" s="57" t="s">
        <v>584</v>
      </c>
      <c r="B36" s="73" t="s">
        <v>585</v>
      </c>
      <c r="C36" s="11" t="s">
        <v>525</v>
      </c>
      <c r="D36" s="12">
        <v>7.9</v>
      </c>
      <c r="E36" s="13" t="s">
        <v>108</v>
      </c>
      <c r="F36" s="88" t="s">
        <v>548</v>
      </c>
      <c r="G36" s="10" t="s">
        <v>57</v>
      </c>
      <c r="H36" s="11" t="s">
        <v>114</v>
      </c>
      <c r="I36" s="71" t="s">
        <v>115</v>
      </c>
      <c r="J36" s="11" t="s">
        <v>26</v>
      </c>
      <c r="K36" s="11" t="s">
        <v>80</v>
      </c>
      <c r="L36" s="11" t="s">
        <v>26</v>
      </c>
      <c r="M36" s="11" t="s">
        <v>26</v>
      </c>
      <c r="N36" s="11" t="s">
        <v>26</v>
      </c>
      <c r="O36" s="11" t="s">
        <v>26</v>
      </c>
      <c r="P36" s="11" t="s">
        <v>26</v>
      </c>
      <c r="Q36" s="11"/>
      <c r="R36" s="11"/>
      <c r="S36" s="11">
        <v>1</v>
      </c>
      <c r="T36" s="11">
        <v>1</v>
      </c>
      <c r="U36" s="11">
        <v>0</v>
      </c>
    </row>
    <row r="37" spans="1:21" ht="22.5" customHeight="1">
      <c r="A37" s="57" t="s">
        <v>586</v>
      </c>
      <c r="B37" s="73" t="s">
        <v>587</v>
      </c>
      <c r="C37" s="11" t="s">
        <v>525</v>
      </c>
      <c r="D37" s="12">
        <v>6.1</v>
      </c>
      <c r="E37" s="13" t="s">
        <v>108</v>
      </c>
      <c r="F37" s="88" t="s">
        <v>541</v>
      </c>
      <c r="G37" s="10" t="s">
        <v>57</v>
      </c>
      <c r="H37" s="11" t="s">
        <v>114</v>
      </c>
      <c r="I37" s="71" t="s">
        <v>115</v>
      </c>
      <c r="J37" s="11" t="s">
        <v>26</v>
      </c>
      <c r="K37" s="11" t="s">
        <v>26</v>
      </c>
      <c r="L37" s="11" t="s">
        <v>26</v>
      </c>
      <c r="M37" s="11" t="s">
        <v>26</v>
      </c>
      <c r="N37" s="11" t="s">
        <v>26</v>
      </c>
      <c r="O37" s="11" t="s">
        <v>26</v>
      </c>
      <c r="P37" s="11" t="s">
        <v>26</v>
      </c>
      <c r="Q37" s="11"/>
      <c r="R37" s="11"/>
      <c r="S37" s="11"/>
      <c r="T37" s="11"/>
      <c r="U37" s="11">
        <v>0</v>
      </c>
    </row>
    <row r="38" spans="1:21" ht="14.25" customHeight="1">
      <c r="A38" s="57" t="s">
        <v>588</v>
      </c>
      <c r="B38" s="73" t="s">
        <v>589</v>
      </c>
      <c r="C38" s="11" t="s">
        <v>525</v>
      </c>
      <c r="D38" s="12">
        <v>4</v>
      </c>
      <c r="E38" s="13" t="s">
        <v>108</v>
      </c>
      <c r="F38" s="88" t="s">
        <v>548</v>
      </c>
      <c r="G38" s="10" t="s">
        <v>590</v>
      </c>
      <c r="H38" s="11" t="s">
        <v>26</v>
      </c>
      <c r="I38" s="71" t="s">
        <v>86</v>
      </c>
      <c r="J38" s="11" t="s">
        <v>80</v>
      </c>
      <c r="K38" s="11" t="s">
        <v>26</v>
      </c>
      <c r="L38" s="11" t="s">
        <v>26</v>
      </c>
      <c r="M38" s="11" t="s">
        <v>26</v>
      </c>
      <c r="N38" s="11" t="s">
        <v>26</v>
      </c>
      <c r="O38" s="11" t="s">
        <v>26</v>
      </c>
      <c r="P38" s="11" t="s">
        <v>26</v>
      </c>
      <c r="Q38" s="11">
        <v>1</v>
      </c>
      <c r="R38" s="11">
        <v>1</v>
      </c>
      <c r="S38" s="11">
        <v>1</v>
      </c>
      <c r="T38" s="11">
        <v>1</v>
      </c>
      <c r="U38" s="11">
        <v>0</v>
      </c>
    </row>
    <row r="39" spans="1:21" ht="14.25" customHeight="1">
      <c r="A39" s="57" t="s">
        <v>591</v>
      </c>
      <c r="B39" s="73" t="s">
        <v>592</v>
      </c>
      <c r="C39" s="11" t="s">
        <v>525</v>
      </c>
      <c r="D39" s="12">
        <v>3.9</v>
      </c>
      <c r="E39" s="13" t="s">
        <v>108</v>
      </c>
      <c r="F39" s="88" t="s">
        <v>541</v>
      </c>
      <c r="G39" s="10" t="s">
        <v>593</v>
      </c>
      <c r="H39" s="11" t="s">
        <v>26</v>
      </c>
      <c r="I39" s="71" t="s">
        <v>115</v>
      </c>
      <c r="J39" s="11" t="s">
        <v>26</v>
      </c>
      <c r="K39" s="11" t="s">
        <v>26</v>
      </c>
      <c r="L39" s="11" t="s">
        <v>26</v>
      </c>
      <c r="M39" s="11" t="s">
        <v>26</v>
      </c>
      <c r="N39" s="11" t="s">
        <v>26</v>
      </c>
      <c r="O39" s="11" t="s">
        <v>26</v>
      </c>
      <c r="P39" s="11" t="s">
        <v>26</v>
      </c>
      <c r="Q39" s="11"/>
      <c r="R39" s="11"/>
      <c r="S39" s="11"/>
      <c r="T39" s="11"/>
      <c r="U39" s="11">
        <v>0</v>
      </c>
    </row>
    <row r="40" spans="1:21" ht="14.25" customHeight="1">
      <c r="A40" s="57" t="s">
        <v>594</v>
      </c>
      <c r="B40" s="73" t="s">
        <v>595</v>
      </c>
      <c r="C40" s="11" t="s">
        <v>525</v>
      </c>
      <c r="D40" s="12">
        <v>5.1</v>
      </c>
      <c r="E40" s="13" t="s">
        <v>108</v>
      </c>
      <c r="F40" s="88" t="s">
        <v>551</v>
      </c>
      <c r="G40" s="10" t="s">
        <v>113</v>
      </c>
      <c r="H40" s="11" t="s">
        <v>114</v>
      </c>
      <c r="I40" s="71" t="s">
        <v>115</v>
      </c>
      <c r="J40" s="11" t="s">
        <v>80</v>
      </c>
      <c r="K40" s="11" t="s">
        <v>26</v>
      </c>
      <c r="L40" s="11" t="s">
        <v>80</v>
      </c>
      <c r="M40" s="11" t="s">
        <v>26</v>
      </c>
      <c r="N40" s="11" t="s">
        <v>26</v>
      </c>
      <c r="O40" s="11" t="s">
        <v>104</v>
      </c>
      <c r="P40" s="11" t="s">
        <v>26</v>
      </c>
      <c r="Q40" s="11"/>
      <c r="R40" s="11">
        <v>1</v>
      </c>
      <c r="S40" s="11">
        <v>1</v>
      </c>
      <c r="T40" s="11">
        <v>1</v>
      </c>
      <c r="U40" s="11">
        <v>0</v>
      </c>
    </row>
    <row r="41" spans="1:21" ht="22.5" customHeight="1">
      <c r="A41" s="57" t="s">
        <v>596</v>
      </c>
      <c r="B41" s="73" t="s">
        <v>597</v>
      </c>
      <c r="C41" s="11" t="s">
        <v>525</v>
      </c>
      <c r="D41" s="12">
        <v>3.5</v>
      </c>
      <c r="E41" s="13" t="s">
        <v>108</v>
      </c>
      <c r="F41" s="88" t="s">
        <v>541</v>
      </c>
      <c r="G41" s="10" t="s">
        <v>57</v>
      </c>
      <c r="H41" s="11" t="s">
        <v>114</v>
      </c>
      <c r="I41" s="71" t="s">
        <v>115</v>
      </c>
      <c r="J41" s="11" t="s">
        <v>26</v>
      </c>
      <c r="K41" s="11" t="s">
        <v>26</v>
      </c>
      <c r="L41" s="11" t="s">
        <v>26</v>
      </c>
      <c r="M41" s="11" t="s">
        <v>26</v>
      </c>
      <c r="N41" s="11" t="s">
        <v>26</v>
      </c>
      <c r="O41" s="11" t="s">
        <v>26</v>
      </c>
      <c r="P41" s="11" t="s">
        <v>26</v>
      </c>
      <c r="Q41" s="11"/>
      <c r="R41" s="11"/>
      <c r="S41" s="11"/>
      <c r="T41" s="11"/>
      <c r="U41" s="11">
        <v>0</v>
      </c>
    </row>
    <row r="42" spans="1:21" ht="14.25" customHeight="1">
      <c r="A42" s="57" t="s">
        <v>598</v>
      </c>
      <c r="B42" s="73" t="s">
        <v>589</v>
      </c>
      <c r="C42" s="11" t="s">
        <v>525</v>
      </c>
      <c r="D42" s="12">
        <v>1.9</v>
      </c>
      <c r="E42" s="13" t="s">
        <v>108</v>
      </c>
      <c r="F42" s="88" t="s">
        <v>548</v>
      </c>
      <c r="G42" s="10" t="s">
        <v>599</v>
      </c>
      <c r="H42" s="11" t="s">
        <v>26</v>
      </c>
      <c r="I42" s="71" t="s">
        <v>86</v>
      </c>
      <c r="J42" s="11" t="s">
        <v>80</v>
      </c>
      <c r="K42" s="11" t="s">
        <v>26</v>
      </c>
      <c r="L42" s="11" t="s">
        <v>26</v>
      </c>
      <c r="M42" s="11" t="s">
        <v>26</v>
      </c>
      <c r="N42" s="11" t="s">
        <v>26</v>
      </c>
      <c r="O42" s="11" t="s">
        <v>26</v>
      </c>
      <c r="P42" s="11" t="s">
        <v>26</v>
      </c>
      <c r="Q42" s="11">
        <v>1</v>
      </c>
      <c r="R42" s="11">
        <v>1</v>
      </c>
      <c r="S42" s="11">
        <v>1</v>
      </c>
      <c r="T42" s="11">
        <v>1</v>
      </c>
      <c r="U42" s="11">
        <v>0</v>
      </c>
    </row>
    <row r="43" spans="1:21" ht="14.25" customHeight="1">
      <c r="A43" s="57" t="s">
        <v>600</v>
      </c>
      <c r="B43" s="73" t="s">
        <v>601</v>
      </c>
      <c r="C43" s="11" t="s">
        <v>525</v>
      </c>
      <c r="D43" s="12">
        <v>3.3</v>
      </c>
      <c r="E43" s="13" t="s">
        <v>108</v>
      </c>
      <c r="F43" s="71" t="s">
        <v>541</v>
      </c>
      <c r="G43" s="10" t="s">
        <v>602</v>
      </c>
      <c r="H43" s="11" t="s">
        <v>26</v>
      </c>
      <c r="I43" s="71" t="s">
        <v>115</v>
      </c>
      <c r="J43" s="11" t="s">
        <v>26</v>
      </c>
      <c r="K43" s="11" t="s">
        <v>26</v>
      </c>
      <c r="L43" s="11" t="s">
        <v>26</v>
      </c>
      <c r="M43" s="11" t="s">
        <v>26</v>
      </c>
      <c r="N43" s="11" t="s">
        <v>26</v>
      </c>
      <c r="O43" s="11" t="s">
        <v>26</v>
      </c>
      <c r="P43" s="11" t="s">
        <v>26</v>
      </c>
      <c r="Q43" s="11"/>
      <c r="R43" s="11"/>
      <c r="S43" s="11"/>
      <c r="T43" s="11"/>
      <c r="U43" s="11">
        <v>0</v>
      </c>
    </row>
    <row r="44" spans="1:21" ht="14.25" customHeight="1">
      <c r="A44" s="57" t="s">
        <v>603</v>
      </c>
      <c r="B44" s="73" t="s">
        <v>595</v>
      </c>
      <c r="C44" s="11" t="s">
        <v>525</v>
      </c>
      <c r="D44" s="12">
        <v>2.8</v>
      </c>
      <c r="E44" s="13" t="s">
        <v>108</v>
      </c>
      <c r="F44" s="71" t="s">
        <v>551</v>
      </c>
      <c r="G44" s="10" t="s">
        <v>604</v>
      </c>
      <c r="H44" s="11" t="s">
        <v>114</v>
      </c>
      <c r="I44" s="71" t="s">
        <v>115</v>
      </c>
      <c r="J44" s="11" t="s">
        <v>26</v>
      </c>
      <c r="K44" s="11" t="s">
        <v>26</v>
      </c>
      <c r="L44" s="11" t="s">
        <v>80</v>
      </c>
      <c r="M44" s="11" t="s">
        <v>26</v>
      </c>
      <c r="N44" s="11" t="s">
        <v>26</v>
      </c>
      <c r="O44" s="11" t="s">
        <v>104</v>
      </c>
      <c r="P44" s="11" t="s">
        <v>26</v>
      </c>
      <c r="Q44" s="11"/>
      <c r="R44" s="11">
        <v>1</v>
      </c>
      <c r="S44" s="11">
        <v>1</v>
      </c>
      <c r="T44" s="11">
        <v>1</v>
      </c>
      <c r="U44" s="11">
        <v>0</v>
      </c>
    </row>
    <row r="45" spans="1:21" ht="14.25" customHeight="1">
      <c r="A45" s="57" t="s">
        <v>605</v>
      </c>
      <c r="B45" s="73" t="s">
        <v>606</v>
      </c>
      <c r="C45" s="11" t="s">
        <v>525</v>
      </c>
      <c r="D45" s="12">
        <v>12</v>
      </c>
      <c r="E45" s="13" t="s">
        <v>108</v>
      </c>
      <c r="F45" s="71" t="s">
        <v>551</v>
      </c>
      <c r="G45" s="10" t="s">
        <v>607</v>
      </c>
      <c r="H45" s="11" t="s">
        <v>26</v>
      </c>
      <c r="I45" s="71" t="s">
        <v>86</v>
      </c>
      <c r="J45" s="11" t="s">
        <v>26</v>
      </c>
      <c r="K45" s="11" t="s">
        <v>556</v>
      </c>
      <c r="L45" s="11" t="s">
        <v>26</v>
      </c>
      <c r="M45" s="11" t="s">
        <v>26</v>
      </c>
      <c r="N45" s="11" t="s">
        <v>26</v>
      </c>
      <c r="O45" s="11" t="s">
        <v>26</v>
      </c>
      <c r="P45" s="11" t="s">
        <v>26</v>
      </c>
      <c r="Q45" s="11"/>
      <c r="R45" s="11">
        <v>1</v>
      </c>
      <c r="S45" s="11">
        <v>1</v>
      </c>
      <c r="T45" s="11"/>
      <c r="U45" s="11">
        <v>0</v>
      </c>
    </row>
    <row r="46" spans="1:21" s="2" customFormat="1" ht="14.25" customHeight="1">
      <c r="A46" s="24"/>
      <c r="B46" s="25" t="s">
        <v>67</v>
      </c>
      <c r="C46" s="25"/>
      <c r="D46" s="27">
        <f>SUM(D18:D45)</f>
        <v>394.19999999999993</v>
      </c>
      <c r="E46" s="36"/>
      <c r="F46"/>
      <c r="G46" s="34"/>
      <c r="H46" s="16"/>
      <c r="I46" s="16"/>
      <c r="J46" s="16"/>
      <c r="K46" s="16"/>
      <c r="L46" s="16"/>
      <c r="M46"/>
      <c r="N46"/>
      <c r="O46"/>
      <c r="P46" s="147" t="s">
        <v>1513</v>
      </c>
      <c r="Q46" s="142">
        <f>SUM(Q18:Q45)</f>
        <v>12</v>
      </c>
      <c r="R46" s="142">
        <f>SUM(R18:R45)</f>
        <v>20</v>
      </c>
      <c r="S46" s="142">
        <f>SUM(S18:S45)</f>
        <v>17</v>
      </c>
      <c r="T46" s="142">
        <f>SUM(T18:T45)</f>
        <v>20</v>
      </c>
      <c r="U46" s="66">
        <f>SUM(U18:U45)</f>
        <v>0</v>
      </c>
    </row>
    <row r="47" spans="1:21" ht="14.25" customHeight="1">
      <c r="A47" s="35"/>
      <c r="B47" s="34"/>
      <c r="C47" s="34"/>
      <c r="D47" s="39"/>
      <c r="E47" s="36"/>
      <c r="F47" s="16"/>
      <c r="G47" s="34"/>
      <c r="H47" s="16"/>
      <c r="I47" s="16"/>
      <c r="J47" s="16"/>
      <c r="K47" s="16"/>
      <c r="L47" s="16"/>
      <c r="M47" s="2"/>
      <c r="N47" s="2"/>
      <c r="O47" s="2"/>
      <c r="P47" s="2"/>
      <c r="Q47" s="2"/>
      <c r="R47" s="2"/>
      <c r="S47" s="2"/>
      <c r="T47" s="2"/>
      <c r="U47" s="32"/>
    </row>
    <row r="48" spans="1:21" ht="14.25" customHeight="1">
      <c r="A48" s="302" t="s">
        <v>608</v>
      </c>
      <c r="B48" s="302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</row>
    <row r="49" spans="1:21" ht="19.5" customHeight="1">
      <c r="A49" s="3" t="s">
        <v>1</v>
      </c>
      <c r="B49" s="4"/>
      <c r="C49" s="285" t="s">
        <v>2</v>
      </c>
      <c r="D49" s="285" t="s">
        <v>3</v>
      </c>
      <c r="E49" s="123" t="s">
        <v>4</v>
      </c>
      <c r="F49" s="5" t="s">
        <v>5</v>
      </c>
      <c r="G49" s="3" t="s">
        <v>291</v>
      </c>
      <c r="H49" s="285" t="s">
        <v>6</v>
      </c>
      <c r="I49" s="285" t="s">
        <v>7</v>
      </c>
      <c r="J49" s="285" t="s">
        <v>8</v>
      </c>
      <c r="K49" s="285" t="s">
        <v>9</v>
      </c>
      <c r="L49" s="285" t="s">
        <v>10</v>
      </c>
      <c r="M49" s="285" t="s">
        <v>11</v>
      </c>
      <c r="N49" s="285" t="s">
        <v>12</v>
      </c>
      <c r="O49" s="285" t="s">
        <v>13</v>
      </c>
      <c r="P49" s="287" t="s">
        <v>14</v>
      </c>
      <c r="Q49" s="288" t="s">
        <v>1514</v>
      </c>
      <c r="R49" s="288" t="s">
        <v>1515</v>
      </c>
      <c r="S49" s="288" t="s">
        <v>1516</v>
      </c>
      <c r="T49" s="288" t="s">
        <v>1517</v>
      </c>
      <c r="U49" s="287" t="s">
        <v>15</v>
      </c>
    </row>
    <row r="50" spans="1:21" ht="14.25" customHeight="1">
      <c r="A50" s="6" t="s">
        <v>16</v>
      </c>
      <c r="B50" s="7" t="s">
        <v>17</v>
      </c>
      <c r="C50" s="285"/>
      <c r="D50" s="285"/>
      <c r="E50" s="8" t="s">
        <v>18</v>
      </c>
      <c r="F50" s="6" t="s">
        <v>18</v>
      </c>
      <c r="G50" s="6" t="s">
        <v>19</v>
      </c>
      <c r="H50" s="285"/>
      <c r="I50" s="285"/>
      <c r="J50" s="285"/>
      <c r="K50" s="285"/>
      <c r="L50" s="285"/>
      <c r="M50" s="285"/>
      <c r="N50" s="285"/>
      <c r="O50" s="285"/>
      <c r="P50" s="287"/>
      <c r="Q50" s="291"/>
      <c r="R50" s="289"/>
      <c r="S50" s="289"/>
      <c r="T50" s="289"/>
      <c r="U50" s="299"/>
    </row>
    <row r="51" spans="1:21" ht="14.25" customHeight="1">
      <c r="A51" s="9" t="s">
        <v>609</v>
      </c>
      <c r="B51" s="10" t="s">
        <v>75</v>
      </c>
      <c r="C51" s="11" t="s">
        <v>525</v>
      </c>
      <c r="D51" s="12">
        <v>109.1</v>
      </c>
      <c r="E51" s="13" t="s">
        <v>31</v>
      </c>
      <c r="F51" s="11" t="s">
        <v>24</v>
      </c>
      <c r="G51" s="10" t="s">
        <v>610</v>
      </c>
      <c r="H51" s="14" t="s">
        <v>114</v>
      </c>
      <c r="I51" s="11" t="s">
        <v>80</v>
      </c>
      <c r="J51" s="11" t="s">
        <v>26</v>
      </c>
      <c r="K51" s="11" t="s">
        <v>26</v>
      </c>
      <c r="L51" s="15" t="s">
        <v>26</v>
      </c>
      <c r="M51" s="11" t="s">
        <v>26</v>
      </c>
      <c r="N51" s="11" t="s">
        <v>26</v>
      </c>
      <c r="O51" s="11" t="s">
        <v>26</v>
      </c>
      <c r="P51" s="15" t="s">
        <v>26</v>
      </c>
      <c r="Q51" s="132"/>
      <c r="R51" s="132"/>
      <c r="S51" s="132"/>
      <c r="T51" s="132"/>
      <c r="U51" s="134">
        <v>0</v>
      </c>
    </row>
    <row r="52" spans="1:21" ht="14.25" customHeight="1">
      <c r="A52" s="9" t="s">
        <v>611</v>
      </c>
      <c r="B52" s="10" t="s">
        <v>485</v>
      </c>
      <c r="C52" s="11" t="s">
        <v>525</v>
      </c>
      <c r="D52" s="12">
        <v>16.1</v>
      </c>
      <c r="E52" s="13" t="s">
        <v>31</v>
      </c>
      <c r="F52" s="14" t="s">
        <v>612</v>
      </c>
      <c r="G52" s="10" t="s">
        <v>613</v>
      </c>
      <c r="H52" s="14" t="s">
        <v>114</v>
      </c>
      <c r="I52" s="11" t="s">
        <v>80</v>
      </c>
      <c r="J52" s="11" t="s">
        <v>80</v>
      </c>
      <c r="K52" s="11" t="s">
        <v>80</v>
      </c>
      <c r="L52" s="15" t="s">
        <v>26</v>
      </c>
      <c r="M52" s="11" t="s">
        <v>26</v>
      </c>
      <c r="N52" s="11" t="s">
        <v>26</v>
      </c>
      <c r="O52" s="11" t="s">
        <v>26</v>
      </c>
      <c r="P52" s="15" t="s">
        <v>80</v>
      </c>
      <c r="Q52" s="132"/>
      <c r="R52" s="132">
        <v>1</v>
      </c>
      <c r="S52" s="132">
        <v>1</v>
      </c>
      <c r="T52" s="132">
        <v>1</v>
      </c>
      <c r="U52" s="134">
        <v>0</v>
      </c>
    </row>
    <row r="53" spans="1:21" ht="14.25" customHeight="1">
      <c r="A53" s="9" t="s">
        <v>614</v>
      </c>
      <c r="B53" s="10" t="s">
        <v>119</v>
      </c>
      <c r="C53" s="11" t="s">
        <v>525</v>
      </c>
      <c r="D53" s="12">
        <v>4.6</v>
      </c>
      <c r="E53" s="13" t="s">
        <v>31</v>
      </c>
      <c r="F53" s="11" t="s">
        <v>615</v>
      </c>
      <c r="G53" s="10" t="s">
        <v>616</v>
      </c>
      <c r="H53" s="11" t="s">
        <v>227</v>
      </c>
      <c r="I53" s="11" t="s">
        <v>80</v>
      </c>
      <c r="J53" s="11" t="s">
        <v>80</v>
      </c>
      <c r="K53" s="11" t="s">
        <v>26</v>
      </c>
      <c r="L53" s="15" t="s">
        <v>26</v>
      </c>
      <c r="M53" s="18" t="s">
        <v>26</v>
      </c>
      <c r="N53" s="18" t="s">
        <v>26</v>
      </c>
      <c r="O53" s="18" t="s">
        <v>26</v>
      </c>
      <c r="P53" s="92" t="s">
        <v>26</v>
      </c>
      <c r="Q53" s="146">
        <v>1</v>
      </c>
      <c r="R53" s="146">
        <v>1</v>
      </c>
      <c r="S53" s="146">
        <v>1</v>
      </c>
      <c r="T53" s="146">
        <v>1</v>
      </c>
      <c r="U53" s="135">
        <v>0</v>
      </c>
    </row>
    <row r="54" spans="1:21" ht="14.25" customHeight="1">
      <c r="A54" s="9" t="s">
        <v>617</v>
      </c>
      <c r="B54" s="10" t="s">
        <v>618</v>
      </c>
      <c r="C54" s="11" t="s">
        <v>525</v>
      </c>
      <c r="D54" s="12">
        <v>9.9</v>
      </c>
      <c r="E54" s="13" t="s">
        <v>31</v>
      </c>
      <c r="F54" s="28" t="s">
        <v>24</v>
      </c>
      <c r="G54" s="10" t="s">
        <v>619</v>
      </c>
      <c r="H54" s="11" t="s">
        <v>114</v>
      </c>
      <c r="I54" s="11" t="s">
        <v>80</v>
      </c>
      <c r="J54" s="11" t="s">
        <v>26</v>
      </c>
      <c r="K54" s="11" t="s">
        <v>26</v>
      </c>
      <c r="L54" s="15" t="s">
        <v>26</v>
      </c>
      <c r="M54" s="18" t="s">
        <v>26</v>
      </c>
      <c r="N54" s="18" t="s">
        <v>26</v>
      </c>
      <c r="O54" s="18" t="s">
        <v>26</v>
      </c>
      <c r="P54" s="92" t="s">
        <v>26</v>
      </c>
      <c r="Q54" s="146"/>
      <c r="R54" s="146"/>
      <c r="S54" s="146"/>
      <c r="T54" s="146"/>
      <c r="U54" s="135">
        <v>1</v>
      </c>
    </row>
    <row r="55" spans="1:21" ht="14.25" customHeight="1">
      <c r="A55" s="9" t="s">
        <v>620</v>
      </c>
      <c r="B55" s="10" t="s">
        <v>621</v>
      </c>
      <c r="C55" s="11" t="s">
        <v>525</v>
      </c>
      <c r="D55" s="12">
        <v>4.7</v>
      </c>
      <c r="E55" s="13" t="s">
        <v>31</v>
      </c>
      <c r="F55" s="14" t="s">
        <v>622</v>
      </c>
      <c r="G55" s="10" t="s">
        <v>623</v>
      </c>
      <c r="H55" s="11" t="s">
        <v>227</v>
      </c>
      <c r="I55" s="11" t="s">
        <v>80</v>
      </c>
      <c r="J55" s="11" t="s">
        <v>1521</v>
      </c>
      <c r="K55" s="11" t="s">
        <v>26</v>
      </c>
      <c r="L55" s="15" t="s">
        <v>80</v>
      </c>
      <c r="M55" s="18" t="s">
        <v>26</v>
      </c>
      <c r="N55" s="18" t="s">
        <v>26</v>
      </c>
      <c r="O55" s="18" t="s">
        <v>104</v>
      </c>
      <c r="P55" s="92" t="s">
        <v>26</v>
      </c>
      <c r="Q55" s="146"/>
      <c r="R55" s="146">
        <v>1</v>
      </c>
      <c r="S55" s="146">
        <v>2</v>
      </c>
      <c r="T55" s="146">
        <v>1</v>
      </c>
      <c r="U55" s="135">
        <v>0</v>
      </c>
    </row>
    <row r="56" spans="1:21" ht="14.25" customHeight="1">
      <c r="A56" s="9" t="s">
        <v>624</v>
      </c>
      <c r="B56" s="10" t="s">
        <v>72</v>
      </c>
      <c r="C56" s="11" t="s">
        <v>525</v>
      </c>
      <c r="D56" s="12">
        <v>3</v>
      </c>
      <c r="E56" s="13" t="s">
        <v>31</v>
      </c>
      <c r="F56" s="11" t="s">
        <v>24</v>
      </c>
      <c r="G56" s="10" t="s">
        <v>613</v>
      </c>
      <c r="H56" s="11" t="s">
        <v>26</v>
      </c>
      <c r="I56" s="11" t="s">
        <v>26</v>
      </c>
      <c r="J56" s="11" t="s">
        <v>26</v>
      </c>
      <c r="K56" s="11" t="s">
        <v>26</v>
      </c>
      <c r="L56" s="15" t="s">
        <v>26</v>
      </c>
      <c r="M56" s="18" t="s">
        <v>26</v>
      </c>
      <c r="N56" s="18" t="s">
        <v>26</v>
      </c>
      <c r="O56" s="18" t="s">
        <v>26</v>
      </c>
      <c r="P56" s="92" t="s">
        <v>26</v>
      </c>
      <c r="Q56" s="146"/>
      <c r="R56" s="146"/>
      <c r="S56" s="146"/>
      <c r="T56" s="146"/>
      <c r="U56" s="135">
        <v>0</v>
      </c>
    </row>
    <row r="57" spans="1:21" ht="14.25" customHeight="1">
      <c r="A57" s="9" t="s">
        <v>625</v>
      </c>
      <c r="B57" s="10" t="s">
        <v>626</v>
      </c>
      <c r="C57" s="11" t="s">
        <v>525</v>
      </c>
      <c r="D57" s="12">
        <v>4.5</v>
      </c>
      <c r="E57" s="13" t="s">
        <v>31</v>
      </c>
      <c r="F57" s="11" t="s">
        <v>24</v>
      </c>
      <c r="G57" s="10" t="s">
        <v>54</v>
      </c>
      <c r="H57" s="11" t="s">
        <v>26</v>
      </c>
      <c r="I57" s="11" t="s">
        <v>80</v>
      </c>
      <c r="J57" s="11" t="s">
        <v>26</v>
      </c>
      <c r="K57" s="11" t="s">
        <v>26</v>
      </c>
      <c r="L57" s="15" t="s">
        <v>26</v>
      </c>
      <c r="M57" s="18" t="s">
        <v>26</v>
      </c>
      <c r="N57" s="18" t="s">
        <v>26</v>
      </c>
      <c r="O57" s="18" t="s">
        <v>26</v>
      </c>
      <c r="P57" s="92" t="s">
        <v>26</v>
      </c>
      <c r="Q57" s="146"/>
      <c r="R57" s="146"/>
      <c r="S57" s="146"/>
      <c r="T57" s="146"/>
      <c r="U57" s="135">
        <v>0</v>
      </c>
    </row>
    <row r="58" spans="1:21" ht="14.25" customHeight="1">
      <c r="A58" s="9" t="s">
        <v>627</v>
      </c>
      <c r="B58" s="10" t="s">
        <v>77</v>
      </c>
      <c r="C58" s="11" t="s">
        <v>525</v>
      </c>
      <c r="D58" s="12">
        <v>12.9</v>
      </c>
      <c r="E58" s="13" t="s">
        <v>628</v>
      </c>
      <c r="F58" s="11" t="s">
        <v>615</v>
      </c>
      <c r="G58" s="10" t="s">
        <v>54</v>
      </c>
      <c r="H58" s="11" t="s">
        <v>114</v>
      </c>
      <c r="I58" s="11" t="s">
        <v>80</v>
      </c>
      <c r="J58" s="11" t="s">
        <v>26</v>
      </c>
      <c r="K58" s="11" t="s">
        <v>80</v>
      </c>
      <c r="L58" s="15" t="s">
        <v>26</v>
      </c>
      <c r="M58" s="18" t="s">
        <v>26</v>
      </c>
      <c r="N58" s="18" t="s">
        <v>26</v>
      </c>
      <c r="O58" s="18" t="s">
        <v>26</v>
      </c>
      <c r="P58" s="92" t="s">
        <v>26</v>
      </c>
      <c r="Q58" s="146"/>
      <c r="R58" s="146"/>
      <c r="S58" s="146">
        <v>1</v>
      </c>
      <c r="T58" s="146">
        <v>1</v>
      </c>
      <c r="U58" s="135">
        <v>0</v>
      </c>
    </row>
    <row r="59" spans="1:21" ht="14.25" customHeight="1">
      <c r="A59" s="9" t="s">
        <v>629</v>
      </c>
      <c r="B59" s="10" t="s">
        <v>630</v>
      </c>
      <c r="C59" s="11" t="s">
        <v>525</v>
      </c>
      <c r="D59" s="12">
        <v>7.1</v>
      </c>
      <c r="E59" s="13" t="s">
        <v>628</v>
      </c>
      <c r="F59" s="11" t="s">
        <v>24</v>
      </c>
      <c r="G59" s="10" t="s">
        <v>54</v>
      </c>
      <c r="H59" s="11" t="s">
        <v>114</v>
      </c>
      <c r="I59" s="11" t="s">
        <v>80</v>
      </c>
      <c r="J59" s="11" t="s">
        <v>26</v>
      </c>
      <c r="K59" s="11" t="s">
        <v>26</v>
      </c>
      <c r="L59" s="15" t="s">
        <v>26</v>
      </c>
      <c r="M59" s="18" t="s">
        <v>26</v>
      </c>
      <c r="N59" s="18" t="s">
        <v>26</v>
      </c>
      <c r="O59" s="18" t="s">
        <v>26</v>
      </c>
      <c r="P59" s="92" t="s">
        <v>26</v>
      </c>
      <c r="Q59" s="146"/>
      <c r="R59" s="146"/>
      <c r="S59" s="146"/>
      <c r="T59" s="146"/>
      <c r="U59" s="135">
        <v>0</v>
      </c>
    </row>
    <row r="60" spans="1:21" ht="14.25" customHeight="1">
      <c r="A60" s="9" t="s">
        <v>631</v>
      </c>
      <c r="B60" s="10" t="s">
        <v>276</v>
      </c>
      <c r="C60" s="11" t="s">
        <v>525</v>
      </c>
      <c r="D60" s="12">
        <v>4.7</v>
      </c>
      <c r="E60" s="13" t="s">
        <v>31</v>
      </c>
      <c r="F60" s="11" t="s">
        <v>551</v>
      </c>
      <c r="G60" s="10" t="s">
        <v>632</v>
      </c>
      <c r="H60" s="11" t="s">
        <v>26</v>
      </c>
      <c r="I60" s="11" t="s">
        <v>80</v>
      </c>
      <c r="J60" s="11" t="s">
        <v>80</v>
      </c>
      <c r="K60" s="11" t="s">
        <v>26</v>
      </c>
      <c r="L60" s="15" t="s">
        <v>80</v>
      </c>
      <c r="M60" s="18" t="s">
        <v>26</v>
      </c>
      <c r="N60" s="18" t="s">
        <v>26</v>
      </c>
      <c r="O60" s="18" t="s">
        <v>104</v>
      </c>
      <c r="P60" s="92" t="s">
        <v>26</v>
      </c>
      <c r="Q60" s="146"/>
      <c r="R60" s="146">
        <v>1</v>
      </c>
      <c r="S60" s="146">
        <v>1</v>
      </c>
      <c r="T60" s="146">
        <v>1</v>
      </c>
      <c r="U60" s="135">
        <v>0</v>
      </c>
    </row>
    <row r="61" spans="1:21" ht="14.25" customHeight="1">
      <c r="A61" s="9" t="s">
        <v>633</v>
      </c>
      <c r="B61" s="10" t="s">
        <v>84</v>
      </c>
      <c r="C61" s="11" t="s">
        <v>525</v>
      </c>
      <c r="D61" s="12">
        <v>4.4</v>
      </c>
      <c r="E61" s="13" t="s">
        <v>31</v>
      </c>
      <c r="F61" s="11" t="s">
        <v>615</v>
      </c>
      <c r="G61" s="10" t="s">
        <v>634</v>
      </c>
      <c r="H61" s="11" t="s">
        <v>227</v>
      </c>
      <c r="I61" s="11" t="s">
        <v>86</v>
      </c>
      <c r="J61" s="11" t="s">
        <v>80</v>
      </c>
      <c r="K61" s="11" t="s">
        <v>26</v>
      </c>
      <c r="L61" s="15" t="s">
        <v>80</v>
      </c>
      <c r="M61" s="18" t="s">
        <v>26</v>
      </c>
      <c r="N61" s="18" t="s">
        <v>26</v>
      </c>
      <c r="O61" s="18" t="s">
        <v>104</v>
      </c>
      <c r="P61" s="92" t="s">
        <v>26</v>
      </c>
      <c r="Q61" s="146"/>
      <c r="R61" s="146">
        <v>1</v>
      </c>
      <c r="S61" s="146">
        <v>2</v>
      </c>
      <c r="T61" s="146">
        <v>2</v>
      </c>
      <c r="U61" s="135">
        <v>0</v>
      </c>
    </row>
    <row r="62" spans="1:21" ht="14.25" customHeight="1">
      <c r="A62" s="9" t="s">
        <v>635</v>
      </c>
      <c r="B62" s="10" t="s">
        <v>636</v>
      </c>
      <c r="C62" s="11" t="s">
        <v>525</v>
      </c>
      <c r="D62" s="12">
        <v>32.6</v>
      </c>
      <c r="E62" s="13" t="s">
        <v>628</v>
      </c>
      <c r="F62" s="11" t="s">
        <v>615</v>
      </c>
      <c r="G62" s="10" t="s">
        <v>616</v>
      </c>
      <c r="H62" s="11" t="s">
        <v>114</v>
      </c>
      <c r="I62" s="11" t="s">
        <v>80</v>
      </c>
      <c r="J62" s="11" t="s">
        <v>80</v>
      </c>
      <c r="K62" s="11" t="s">
        <v>26</v>
      </c>
      <c r="L62" s="15" t="s">
        <v>26</v>
      </c>
      <c r="M62" s="18" t="s">
        <v>26</v>
      </c>
      <c r="N62" s="18" t="s">
        <v>26</v>
      </c>
      <c r="O62" s="18" t="s">
        <v>26</v>
      </c>
      <c r="P62" s="92" t="s">
        <v>26</v>
      </c>
      <c r="Q62" s="146">
        <v>1</v>
      </c>
      <c r="R62" s="146">
        <v>1</v>
      </c>
      <c r="S62" s="146">
        <v>1</v>
      </c>
      <c r="T62" s="146">
        <v>1</v>
      </c>
      <c r="U62" s="135">
        <v>4</v>
      </c>
    </row>
    <row r="63" spans="1:21" ht="14.25" customHeight="1">
      <c r="A63" s="9" t="s">
        <v>637</v>
      </c>
      <c r="B63" s="10" t="s">
        <v>441</v>
      </c>
      <c r="C63" s="11" t="s">
        <v>525</v>
      </c>
      <c r="D63" s="12">
        <v>22.1</v>
      </c>
      <c r="E63" s="13" t="s">
        <v>628</v>
      </c>
      <c r="F63" s="11" t="s">
        <v>615</v>
      </c>
      <c r="G63" s="10" t="s">
        <v>616</v>
      </c>
      <c r="H63" s="11" t="s">
        <v>114</v>
      </c>
      <c r="I63" s="11" t="s">
        <v>80</v>
      </c>
      <c r="J63" s="11" t="s">
        <v>80</v>
      </c>
      <c r="K63" s="11" t="s">
        <v>26</v>
      </c>
      <c r="L63" s="15" t="s">
        <v>26</v>
      </c>
      <c r="M63" s="18" t="s">
        <v>26</v>
      </c>
      <c r="N63" s="18" t="s">
        <v>26</v>
      </c>
      <c r="O63" s="18" t="s">
        <v>26</v>
      </c>
      <c r="P63" s="92" t="s">
        <v>26</v>
      </c>
      <c r="Q63" s="146"/>
      <c r="R63" s="146">
        <v>1</v>
      </c>
      <c r="S63" s="146">
        <v>1</v>
      </c>
      <c r="T63" s="146">
        <v>1</v>
      </c>
      <c r="U63" s="135">
        <v>3</v>
      </c>
    </row>
    <row r="64" spans="1:21" ht="14.25" customHeight="1">
      <c r="A64" s="56" t="s">
        <v>638</v>
      </c>
      <c r="B64" s="10" t="s">
        <v>639</v>
      </c>
      <c r="C64" s="11" t="s">
        <v>525</v>
      </c>
      <c r="D64" s="12">
        <v>3.7</v>
      </c>
      <c r="E64" s="13" t="s">
        <v>31</v>
      </c>
      <c r="F64" s="11" t="s">
        <v>24</v>
      </c>
      <c r="G64" s="10" t="s">
        <v>26</v>
      </c>
      <c r="H64" s="11" t="s">
        <v>26</v>
      </c>
      <c r="I64" s="11" t="s">
        <v>26</v>
      </c>
      <c r="J64" s="11" t="s">
        <v>26</v>
      </c>
      <c r="K64" s="11" t="s">
        <v>26</v>
      </c>
      <c r="L64" s="15" t="s">
        <v>26</v>
      </c>
      <c r="M64" s="18" t="s">
        <v>26</v>
      </c>
      <c r="N64" s="18" t="s">
        <v>26</v>
      </c>
      <c r="O64" s="18" t="s">
        <v>26</v>
      </c>
      <c r="P64" s="92" t="s">
        <v>26</v>
      </c>
      <c r="Q64" s="146"/>
      <c r="R64" s="146"/>
      <c r="S64" s="146"/>
      <c r="T64" s="146"/>
      <c r="U64" s="135">
        <v>0</v>
      </c>
    </row>
    <row r="65" spans="1:21" ht="14.25" customHeight="1">
      <c r="A65" s="57" t="s">
        <v>640</v>
      </c>
      <c r="B65" s="74" t="s">
        <v>436</v>
      </c>
      <c r="C65" s="11" t="s">
        <v>525</v>
      </c>
      <c r="D65" s="62">
        <v>32.7</v>
      </c>
      <c r="E65" s="13" t="s">
        <v>628</v>
      </c>
      <c r="F65" s="11" t="s">
        <v>615</v>
      </c>
      <c r="G65" s="10" t="s">
        <v>641</v>
      </c>
      <c r="H65" s="11" t="s">
        <v>114</v>
      </c>
      <c r="I65" s="11" t="s">
        <v>80</v>
      </c>
      <c r="J65" s="11" t="s">
        <v>80</v>
      </c>
      <c r="K65" s="11" t="s">
        <v>26</v>
      </c>
      <c r="L65" s="15" t="s">
        <v>26</v>
      </c>
      <c r="M65" s="18" t="s">
        <v>26</v>
      </c>
      <c r="N65" s="18" t="s">
        <v>26</v>
      </c>
      <c r="O65" s="18" t="s">
        <v>26</v>
      </c>
      <c r="P65" s="92" t="s">
        <v>26</v>
      </c>
      <c r="Q65" s="146"/>
      <c r="R65" s="146">
        <v>1</v>
      </c>
      <c r="S65" s="146">
        <v>1</v>
      </c>
      <c r="T65" s="146">
        <v>1</v>
      </c>
      <c r="U65" s="135">
        <v>5</v>
      </c>
    </row>
    <row r="66" spans="1:21" ht="14.25" customHeight="1">
      <c r="A66" s="57" t="s">
        <v>642</v>
      </c>
      <c r="B66" s="73" t="s">
        <v>438</v>
      </c>
      <c r="C66" s="11" t="s">
        <v>525</v>
      </c>
      <c r="D66" s="12">
        <v>3.5</v>
      </c>
      <c r="E66" s="13" t="s">
        <v>31</v>
      </c>
      <c r="F66" s="14" t="s">
        <v>622</v>
      </c>
      <c r="G66" s="10" t="s">
        <v>623</v>
      </c>
      <c r="H66" s="11" t="s">
        <v>227</v>
      </c>
      <c r="I66" s="11" t="s">
        <v>86</v>
      </c>
      <c r="J66" s="11" t="s">
        <v>80</v>
      </c>
      <c r="K66" s="11" t="s">
        <v>26</v>
      </c>
      <c r="L66" s="15" t="s">
        <v>80</v>
      </c>
      <c r="M66" s="18" t="s">
        <v>26</v>
      </c>
      <c r="N66" s="18" t="s">
        <v>26</v>
      </c>
      <c r="O66" s="18" t="s">
        <v>104</v>
      </c>
      <c r="P66" s="92" t="s">
        <v>26</v>
      </c>
      <c r="Q66" s="146"/>
      <c r="R66" s="146">
        <v>1</v>
      </c>
      <c r="S66" s="146">
        <v>2</v>
      </c>
      <c r="T66" s="146">
        <v>1</v>
      </c>
      <c r="U66" s="135">
        <v>0</v>
      </c>
    </row>
    <row r="67" spans="1:21" ht="14.25" customHeight="1">
      <c r="A67" s="57" t="s">
        <v>643</v>
      </c>
      <c r="B67" s="73" t="s">
        <v>644</v>
      </c>
      <c r="C67" s="11" t="s">
        <v>525</v>
      </c>
      <c r="D67" s="12">
        <v>6</v>
      </c>
      <c r="E67" s="13" t="s">
        <v>31</v>
      </c>
      <c r="F67" s="11" t="s">
        <v>24</v>
      </c>
      <c r="G67" s="10" t="s">
        <v>26</v>
      </c>
      <c r="H67" s="11" t="s">
        <v>26</v>
      </c>
      <c r="I67" s="11" t="s">
        <v>26</v>
      </c>
      <c r="J67" s="11" t="s">
        <v>26</v>
      </c>
      <c r="K67" s="11" t="s">
        <v>26</v>
      </c>
      <c r="L67" s="15" t="s">
        <v>26</v>
      </c>
      <c r="M67" s="18" t="s">
        <v>26</v>
      </c>
      <c r="N67" s="18" t="s">
        <v>26</v>
      </c>
      <c r="O67" s="18" t="s">
        <v>26</v>
      </c>
      <c r="P67" s="92" t="s">
        <v>26</v>
      </c>
      <c r="Q67" s="146"/>
      <c r="R67" s="146"/>
      <c r="S67" s="146"/>
      <c r="T67" s="146"/>
      <c r="U67" s="135">
        <v>0</v>
      </c>
    </row>
    <row r="68" spans="1:21" ht="14.25" customHeight="1">
      <c r="A68" s="57" t="s">
        <v>645</v>
      </c>
      <c r="B68" s="73" t="s">
        <v>646</v>
      </c>
      <c r="C68" s="11" t="s">
        <v>525</v>
      </c>
      <c r="D68" s="12">
        <v>3.5</v>
      </c>
      <c r="E68" s="13" t="s">
        <v>31</v>
      </c>
      <c r="F68" s="11" t="s">
        <v>615</v>
      </c>
      <c r="G68" s="10" t="s">
        <v>623</v>
      </c>
      <c r="H68" s="11" t="s">
        <v>227</v>
      </c>
      <c r="I68" s="11" t="s">
        <v>86</v>
      </c>
      <c r="J68" s="11" t="s">
        <v>26</v>
      </c>
      <c r="K68" s="11" t="s">
        <v>26</v>
      </c>
      <c r="L68" s="15" t="s">
        <v>80</v>
      </c>
      <c r="M68" s="18" t="s">
        <v>26</v>
      </c>
      <c r="N68" s="18" t="s">
        <v>26</v>
      </c>
      <c r="O68" s="18" t="s">
        <v>104</v>
      </c>
      <c r="P68" s="92" t="s">
        <v>26</v>
      </c>
      <c r="Q68" s="146"/>
      <c r="R68" s="146">
        <v>1</v>
      </c>
      <c r="S68" s="146">
        <v>2</v>
      </c>
      <c r="T68" s="146">
        <v>1</v>
      </c>
      <c r="U68" s="135">
        <v>0</v>
      </c>
    </row>
    <row r="69" spans="1:21" ht="14.25" customHeight="1">
      <c r="A69" s="57" t="s">
        <v>647</v>
      </c>
      <c r="B69" s="73" t="s">
        <v>507</v>
      </c>
      <c r="C69" s="11" t="s">
        <v>525</v>
      </c>
      <c r="D69" s="12">
        <v>28.9</v>
      </c>
      <c r="E69" s="13" t="s">
        <v>628</v>
      </c>
      <c r="F69" s="11" t="s">
        <v>615</v>
      </c>
      <c r="G69" s="10" t="s">
        <v>648</v>
      </c>
      <c r="H69" s="11" t="s">
        <v>114</v>
      </c>
      <c r="I69" s="11" t="s">
        <v>80</v>
      </c>
      <c r="J69" s="11" t="s">
        <v>80</v>
      </c>
      <c r="K69" s="11" t="s">
        <v>26</v>
      </c>
      <c r="L69" s="15" t="s">
        <v>26</v>
      </c>
      <c r="M69" s="18" t="s">
        <v>26</v>
      </c>
      <c r="N69" s="18" t="s">
        <v>26</v>
      </c>
      <c r="O69" s="18" t="s">
        <v>26</v>
      </c>
      <c r="P69" s="92" t="s">
        <v>26</v>
      </c>
      <c r="Q69" s="146"/>
      <c r="R69" s="146">
        <v>1</v>
      </c>
      <c r="S69" s="146">
        <v>1</v>
      </c>
      <c r="T69" s="146">
        <v>1</v>
      </c>
      <c r="U69" s="135">
        <v>4</v>
      </c>
    </row>
    <row r="70" spans="1:21" ht="14.25" customHeight="1">
      <c r="A70" s="57" t="s">
        <v>649</v>
      </c>
      <c r="B70" s="73" t="s">
        <v>650</v>
      </c>
      <c r="C70" s="11" t="s">
        <v>525</v>
      </c>
      <c r="D70" s="12">
        <v>31.4</v>
      </c>
      <c r="E70" s="13" t="s">
        <v>628</v>
      </c>
      <c r="F70" s="11" t="s">
        <v>615</v>
      </c>
      <c r="G70" s="10" t="s">
        <v>641</v>
      </c>
      <c r="H70" s="11" t="s">
        <v>114</v>
      </c>
      <c r="I70" s="11" t="s">
        <v>80</v>
      </c>
      <c r="J70" s="11" t="s">
        <v>80</v>
      </c>
      <c r="K70" s="11" t="s">
        <v>26</v>
      </c>
      <c r="L70" s="15" t="s">
        <v>26</v>
      </c>
      <c r="M70" s="18" t="s">
        <v>26</v>
      </c>
      <c r="N70" s="18" t="s">
        <v>26</v>
      </c>
      <c r="O70" s="18" t="s">
        <v>26</v>
      </c>
      <c r="P70" s="92" t="s">
        <v>26</v>
      </c>
      <c r="Q70" s="146"/>
      <c r="R70" s="146">
        <v>1</v>
      </c>
      <c r="S70" s="146">
        <v>1</v>
      </c>
      <c r="T70" s="146">
        <v>1</v>
      </c>
      <c r="U70" s="135">
        <v>4</v>
      </c>
    </row>
    <row r="71" spans="1:21" ht="14.25" customHeight="1">
      <c r="A71" s="57" t="s">
        <v>651</v>
      </c>
      <c r="B71" s="73" t="s">
        <v>508</v>
      </c>
      <c r="C71" s="11" t="s">
        <v>525</v>
      </c>
      <c r="D71" s="12">
        <v>20.5</v>
      </c>
      <c r="E71" s="13" t="s">
        <v>628</v>
      </c>
      <c r="F71" s="11" t="s">
        <v>615</v>
      </c>
      <c r="G71" s="10" t="s">
        <v>616</v>
      </c>
      <c r="H71" s="11" t="s">
        <v>114</v>
      </c>
      <c r="I71" s="11" t="s">
        <v>80</v>
      </c>
      <c r="J71" s="11" t="s">
        <v>80</v>
      </c>
      <c r="K71" s="11" t="s">
        <v>26</v>
      </c>
      <c r="L71" s="15" t="s">
        <v>26</v>
      </c>
      <c r="M71" s="18" t="s">
        <v>26</v>
      </c>
      <c r="N71" s="18" t="s">
        <v>26</v>
      </c>
      <c r="O71" s="18" t="s">
        <v>26</v>
      </c>
      <c r="P71" s="92" t="s">
        <v>26</v>
      </c>
      <c r="Q71" s="146"/>
      <c r="R71" s="146">
        <v>1</v>
      </c>
      <c r="S71" s="146">
        <v>1</v>
      </c>
      <c r="T71" s="146">
        <v>1</v>
      </c>
      <c r="U71" s="135">
        <v>2</v>
      </c>
    </row>
    <row r="72" spans="1:21" ht="14.25" customHeight="1">
      <c r="A72" s="57" t="s">
        <v>652</v>
      </c>
      <c r="B72" s="73" t="s">
        <v>208</v>
      </c>
      <c r="C72" s="11" t="s">
        <v>525</v>
      </c>
      <c r="D72" s="12">
        <v>11.3</v>
      </c>
      <c r="E72" s="13" t="s">
        <v>31</v>
      </c>
      <c r="F72" s="11" t="s">
        <v>24</v>
      </c>
      <c r="G72" s="10" t="s">
        <v>26</v>
      </c>
      <c r="H72" s="11" t="s">
        <v>114</v>
      </c>
      <c r="I72" s="11" t="s">
        <v>26</v>
      </c>
      <c r="J72" s="11" t="s">
        <v>26</v>
      </c>
      <c r="K72" s="11" t="s">
        <v>26</v>
      </c>
      <c r="L72" s="15" t="s">
        <v>26</v>
      </c>
      <c r="M72" s="18" t="s">
        <v>26</v>
      </c>
      <c r="N72" s="18" t="s">
        <v>26</v>
      </c>
      <c r="O72" s="18" t="s">
        <v>26</v>
      </c>
      <c r="P72" s="92" t="s">
        <v>26</v>
      </c>
      <c r="Q72" s="146"/>
      <c r="R72" s="146"/>
      <c r="S72" s="146"/>
      <c r="T72" s="146"/>
      <c r="U72" s="135">
        <v>0</v>
      </c>
    </row>
    <row r="73" spans="1:21" ht="14.25" customHeight="1">
      <c r="A73" s="57" t="s">
        <v>653</v>
      </c>
      <c r="B73" s="73" t="s">
        <v>92</v>
      </c>
      <c r="C73" s="11" t="s">
        <v>525</v>
      </c>
      <c r="D73" s="12">
        <v>7.4</v>
      </c>
      <c r="E73" s="13" t="s">
        <v>31</v>
      </c>
      <c r="F73" s="11" t="s">
        <v>24</v>
      </c>
      <c r="G73" s="10" t="s">
        <v>623</v>
      </c>
      <c r="H73" s="11" t="s">
        <v>26</v>
      </c>
      <c r="I73" s="11" t="s">
        <v>86</v>
      </c>
      <c r="J73" s="11" t="s">
        <v>26</v>
      </c>
      <c r="K73" s="11" t="s">
        <v>26</v>
      </c>
      <c r="L73" s="15" t="s">
        <v>26</v>
      </c>
      <c r="M73" s="18" t="s">
        <v>26</v>
      </c>
      <c r="N73" s="18" t="s">
        <v>26</v>
      </c>
      <c r="O73" s="18" t="s">
        <v>26</v>
      </c>
      <c r="P73" s="92" t="s">
        <v>26</v>
      </c>
      <c r="Q73" s="146"/>
      <c r="R73" s="146"/>
      <c r="S73" s="146"/>
      <c r="T73" s="146"/>
      <c r="U73" s="135">
        <v>0</v>
      </c>
    </row>
    <row r="74" spans="1:21" ht="14.25" customHeight="1">
      <c r="A74" s="57" t="s">
        <v>654</v>
      </c>
      <c r="B74" s="73" t="s">
        <v>98</v>
      </c>
      <c r="C74" s="11" t="s">
        <v>525</v>
      </c>
      <c r="D74" s="12">
        <v>4.2</v>
      </c>
      <c r="E74" s="13" t="s">
        <v>31</v>
      </c>
      <c r="F74" s="11" t="s">
        <v>24</v>
      </c>
      <c r="G74" s="10" t="s">
        <v>623</v>
      </c>
      <c r="H74" s="11" t="s">
        <v>26</v>
      </c>
      <c r="I74" s="11" t="s">
        <v>80</v>
      </c>
      <c r="J74" s="11" t="s">
        <v>26</v>
      </c>
      <c r="K74" s="11" t="s">
        <v>26</v>
      </c>
      <c r="L74" s="15" t="s">
        <v>26</v>
      </c>
      <c r="M74" s="18" t="s">
        <v>26</v>
      </c>
      <c r="N74" s="18" t="s">
        <v>26</v>
      </c>
      <c r="O74" s="18" t="s">
        <v>26</v>
      </c>
      <c r="P74" s="92" t="s">
        <v>26</v>
      </c>
      <c r="Q74" s="146"/>
      <c r="R74" s="146"/>
      <c r="S74" s="146"/>
      <c r="T74" s="146"/>
      <c r="U74" s="135">
        <v>0</v>
      </c>
    </row>
    <row r="75" spans="1:21" ht="14.25" customHeight="1">
      <c r="A75" s="57" t="s">
        <v>655</v>
      </c>
      <c r="B75" s="73" t="s">
        <v>92</v>
      </c>
      <c r="C75" s="11" t="s">
        <v>525</v>
      </c>
      <c r="D75" s="12">
        <v>10</v>
      </c>
      <c r="E75" s="13" t="s">
        <v>31</v>
      </c>
      <c r="F75" s="11" t="s">
        <v>24</v>
      </c>
      <c r="G75" s="10" t="s">
        <v>656</v>
      </c>
      <c r="H75" s="11" t="s">
        <v>114</v>
      </c>
      <c r="I75" s="11" t="s">
        <v>80</v>
      </c>
      <c r="J75" s="11" t="s">
        <v>26</v>
      </c>
      <c r="K75" s="11" t="s">
        <v>26</v>
      </c>
      <c r="L75" s="15" t="s">
        <v>26</v>
      </c>
      <c r="M75" s="18" t="s">
        <v>26</v>
      </c>
      <c r="N75" s="18" t="s">
        <v>26</v>
      </c>
      <c r="O75" s="18" t="s">
        <v>26</v>
      </c>
      <c r="P75" s="92" t="s">
        <v>26</v>
      </c>
      <c r="Q75" s="146"/>
      <c r="R75" s="146"/>
      <c r="S75" s="146"/>
      <c r="T75" s="146"/>
      <c r="U75" s="135">
        <v>0</v>
      </c>
    </row>
    <row r="76" spans="1:21" ht="14.25" customHeight="1">
      <c r="A76" s="57" t="s">
        <v>657</v>
      </c>
      <c r="B76" s="73" t="s">
        <v>72</v>
      </c>
      <c r="C76" s="11" t="s">
        <v>525</v>
      </c>
      <c r="D76" s="12">
        <v>1.8</v>
      </c>
      <c r="E76" s="13" t="s">
        <v>31</v>
      </c>
      <c r="F76" s="11" t="s">
        <v>615</v>
      </c>
      <c r="G76" s="10" t="s">
        <v>658</v>
      </c>
      <c r="H76" s="11" t="s">
        <v>26</v>
      </c>
      <c r="I76" s="11" t="s">
        <v>26</v>
      </c>
      <c r="J76" s="11" t="s">
        <v>26</v>
      </c>
      <c r="K76" s="11" t="s">
        <v>26</v>
      </c>
      <c r="L76" s="15" t="s">
        <v>26</v>
      </c>
      <c r="M76" s="18" t="s">
        <v>26</v>
      </c>
      <c r="N76" s="18" t="s">
        <v>26</v>
      </c>
      <c r="O76" s="18" t="s">
        <v>26</v>
      </c>
      <c r="P76" s="92" t="s">
        <v>26</v>
      </c>
      <c r="Q76" s="146"/>
      <c r="R76" s="146"/>
      <c r="S76" s="146"/>
      <c r="T76" s="146"/>
      <c r="U76" s="135">
        <v>0</v>
      </c>
    </row>
    <row r="77" spans="1:21" ht="14.25" customHeight="1">
      <c r="A77" s="57" t="s">
        <v>659</v>
      </c>
      <c r="B77" s="73" t="s">
        <v>461</v>
      </c>
      <c r="C77" s="11" t="s">
        <v>525</v>
      </c>
      <c r="D77" s="12">
        <v>6.8</v>
      </c>
      <c r="E77" s="13" t="s">
        <v>31</v>
      </c>
      <c r="F77" s="11" t="s">
        <v>615</v>
      </c>
      <c r="G77" s="10" t="s">
        <v>26</v>
      </c>
      <c r="H77" s="11" t="s">
        <v>114</v>
      </c>
      <c r="I77" s="11" t="s">
        <v>86</v>
      </c>
      <c r="J77" s="11" t="s">
        <v>26</v>
      </c>
      <c r="K77" s="11" t="s">
        <v>80</v>
      </c>
      <c r="L77" s="15" t="s">
        <v>26</v>
      </c>
      <c r="M77" s="18" t="s">
        <v>26</v>
      </c>
      <c r="N77" s="18" t="s">
        <v>26</v>
      </c>
      <c r="O77" s="18" t="s">
        <v>26</v>
      </c>
      <c r="P77" s="92" t="s">
        <v>26</v>
      </c>
      <c r="Q77" s="146"/>
      <c r="R77" s="146"/>
      <c r="S77" s="146">
        <v>1</v>
      </c>
      <c r="T77" s="146">
        <v>2</v>
      </c>
      <c r="U77" s="135">
        <v>0</v>
      </c>
    </row>
    <row r="78" spans="1:21" ht="14.25" customHeight="1">
      <c r="A78" s="57" t="s">
        <v>660</v>
      </c>
      <c r="B78" s="73" t="s">
        <v>661</v>
      </c>
      <c r="C78" s="11" t="s">
        <v>525</v>
      </c>
      <c r="D78" s="12">
        <v>3.1</v>
      </c>
      <c r="E78" s="13" t="s">
        <v>31</v>
      </c>
      <c r="F78" s="11" t="s">
        <v>615</v>
      </c>
      <c r="G78" s="10" t="s">
        <v>662</v>
      </c>
      <c r="H78" s="11" t="s">
        <v>26</v>
      </c>
      <c r="I78" s="11" t="s">
        <v>86</v>
      </c>
      <c r="J78" s="11" t="s">
        <v>80</v>
      </c>
      <c r="K78" s="11" t="s">
        <v>80</v>
      </c>
      <c r="L78" s="15" t="s">
        <v>26</v>
      </c>
      <c r="M78" s="18" t="s">
        <v>26</v>
      </c>
      <c r="N78" s="18" t="s">
        <v>26</v>
      </c>
      <c r="O78" s="18" t="s">
        <v>26</v>
      </c>
      <c r="P78" s="92" t="s">
        <v>26</v>
      </c>
      <c r="Q78" s="146"/>
      <c r="R78" s="146">
        <v>1</v>
      </c>
      <c r="S78" s="146">
        <v>1</v>
      </c>
      <c r="T78" s="146"/>
      <c r="U78" s="135">
        <v>0</v>
      </c>
    </row>
    <row r="79" spans="1:21" ht="14.25" customHeight="1">
      <c r="A79" s="9" t="s">
        <v>663</v>
      </c>
      <c r="B79" s="10" t="s">
        <v>72</v>
      </c>
      <c r="C79" s="11" t="s">
        <v>525</v>
      </c>
      <c r="D79" s="12">
        <v>4.2</v>
      </c>
      <c r="E79" s="13" t="s">
        <v>31</v>
      </c>
      <c r="F79" s="11" t="s">
        <v>615</v>
      </c>
      <c r="G79" s="10" t="s">
        <v>656</v>
      </c>
      <c r="H79" s="14" t="s">
        <v>26</v>
      </c>
      <c r="I79" s="11" t="s">
        <v>26</v>
      </c>
      <c r="J79" s="11" t="s">
        <v>26</v>
      </c>
      <c r="K79" s="11" t="s">
        <v>26</v>
      </c>
      <c r="L79" s="15" t="s">
        <v>26</v>
      </c>
      <c r="M79" s="18" t="s">
        <v>26</v>
      </c>
      <c r="N79" s="18" t="s">
        <v>26</v>
      </c>
      <c r="O79" s="18" t="s">
        <v>26</v>
      </c>
      <c r="P79" s="92" t="s">
        <v>26</v>
      </c>
      <c r="Q79" s="146"/>
      <c r="R79" s="146"/>
      <c r="S79" s="146"/>
      <c r="T79" s="146"/>
      <c r="U79" s="135">
        <v>0</v>
      </c>
    </row>
    <row r="80" spans="1:21" ht="14.25" customHeight="1">
      <c r="A80" s="9" t="s">
        <v>664</v>
      </c>
      <c r="B80" s="10" t="s">
        <v>665</v>
      </c>
      <c r="C80" s="11" t="s">
        <v>525</v>
      </c>
      <c r="D80" s="12">
        <v>3.4</v>
      </c>
      <c r="E80" s="13" t="s">
        <v>31</v>
      </c>
      <c r="F80" s="11" t="s">
        <v>615</v>
      </c>
      <c r="G80" s="10" t="s">
        <v>623</v>
      </c>
      <c r="H80" s="11" t="s">
        <v>227</v>
      </c>
      <c r="I80" s="11" t="s">
        <v>86</v>
      </c>
      <c r="J80" s="11" t="s">
        <v>26</v>
      </c>
      <c r="K80" s="11" t="s">
        <v>26</v>
      </c>
      <c r="L80" s="15" t="s">
        <v>26</v>
      </c>
      <c r="M80" s="18" t="s">
        <v>26</v>
      </c>
      <c r="N80" s="18" t="s">
        <v>26</v>
      </c>
      <c r="O80" s="18" t="s">
        <v>104</v>
      </c>
      <c r="P80" s="92" t="s">
        <v>26</v>
      </c>
      <c r="Q80" s="146"/>
      <c r="R80" s="146"/>
      <c r="S80" s="146"/>
      <c r="T80" s="146"/>
      <c r="U80" s="135">
        <v>0</v>
      </c>
    </row>
    <row r="81" spans="1:21" ht="14.25" customHeight="1">
      <c r="A81" s="9" t="s">
        <v>666</v>
      </c>
      <c r="B81" s="10" t="s">
        <v>667</v>
      </c>
      <c r="C81" s="11" t="s">
        <v>525</v>
      </c>
      <c r="D81" s="12">
        <v>9.1</v>
      </c>
      <c r="E81" s="13" t="s">
        <v>31</v>
      </c>
      <c r="F81" s="11" t="s">
        <v>615</v>
      </c>
      <c r="G81" s="10" t="s">
        <v>668</v>
      </c>
      <c r="H81" s="11" t="s">
        <v>114</v>
      </c>
      <c r="I81" s="11" t="s">
        <v>86</v>
      </c>
      <c r="J81" s="11" t="s">
        <v>80</v>
      </c>
      <c r="K81" s="11" t="s">
        <v>26</v>
      </c>
      <c r="L81" s="15" t="s">
        <v>80</v>
      </c>
      <c r="M81" s="18" t="s">
        <v>26</v>
      </c>
      <c r="N81" s="18" t="s">
        <v>26</v>
      </c>
      <c r="O81" s="18" t="s">
        <v>26</v>
      </c>
      <c r="P81" s="92" t="s">
        <v>26</v>
      </c>
      <c r="Q81" s="146"/>
      <c r="R81" s="146">
        <v>2</v>
      </c>
      <c r="S81" s="146">
        <v>3</v>
      </c>
      <c r="T81" s="146">
        <v>3</v>
      </c>
      <c r="U81" s="135">
        <v>0</v>
      </c>
    </row>
    <row r="82" spans="1:21" ht="14.25" customHeight="1">
      <c r="A82" s="9" t="s">
        <v>669</v>
      </c>
      <c r="B82" s="10" t="s">
        <v>670</v>
      </c>
      <c r="C82" s="11" t="s">
        <v>525</v>
      </c>
      <c r="D82" s="12">
        <v>7.5</v>
      </c>
      <c r="E82" s="13" t="s">
        <v>31</v>
      </c>
      <c r="F82" s="11" t="s">
        <v>615</v>
      </c>
      <c r="G82" s="10" t="s">
        <v>668</v>
      </c>
      <c r="H82" s="11" t="s">
        <v>114</v>
      </c>
      <c r="I82" s="11" t="s">
        <v>86</v>
      </c>
      <c r="J82" s="11" t="s">
        <v>80</v>
      </c>
      <c r="K82" s="11" t="s">
        <v>26</v>
      </c>
      <c r="L82" s="15" t="s">
        <v>80</v>
      </c>
      <c r="M82" s="18" t="s">
        <v>26</v>
      </c>
      <c r="N82" s="18" t="s">
        <v>80</v>
      </c>
      <c r="O82" s="18" t="s">
        <v>26</v>
      </c>
      <c r="P82" s="92" t="s">
        <v>26</v>
      </c>
      <c r="Q82" s="146"/>
      <c r="R82" s="146">
        <v>1</v>
      </c>
      <c r="S82" s="146">
        <v>1</v>
      </c>
      <c r="T82" s="146">
        <v>1</v>
      </c>
      <c r="U82" s="135">
        <v>0</v>
      </c>
    </row>
    <row r="83" spans="1:21" ht="14.25" customHeight="1">
      <c r="A83" s="9" t="s">
        <v>671</v>
      </c>
      <c r="B83" s="10" t="s">
        <v>672</v>
      </c>
      <c r="C83" s="11" t="s">
        <v>525</v>
      </c>
      <c r="D83" s="12">
        <v>3.9</v>
      </c>
      <c r="E83" s="13" t="s">
        <v>31</v>
      </c>
      <c r="F83" s="11" t="s">
        <v>615</v>
      </c>
      <c r="G83" s="10" t="s">
        <v>623</v>
      </c>
      <c r="H83" s="11" t="s">
        <v>227</v>
      </c>
      <c r="I83" s="11" t="s">
        <v>86</v>
      </c>
      <c r="J83" s="11" t="s">
        <v>26</v>
      </c>
      <c r="K83" s="11" t="s">
        <v>26</v>
      </c>
      <c r="L83" s="15" t="s">
        <v>26</v>
      </c>
      <c r="M83" s="18" t="s">
        <v>26</v>
      </c>
      <c r="N83" s="18" t="s">
        <v>26</v>
      </c>
      <c r="O83" s="18" t="s">
        <v>104</v>
      </c>
      <c r="P83" s="92" t="s">
        <v>26</v>
      </c>
      <c r="Q83" s="146"/>
      <c r="R83" s="146"/>
      <c r="S83" s="146"/>
      <c r="T83" s="146"/>
      <c r="U83" s="135">
        <v>0</v>
      </c>
    </row>
    <row r="84" spans="1:21" ht="14.25" customHeight="1">
      <c r="A84" s="9" t="s">
        <v>673</v>
      </c>
      <c r="B84" s="10" t="s">
        <v>72</v>
      </c>
      <c r="C84" s="11" t="s">
        <v>525</v>
      </c>
      <c r="D84" s="12">
        <v>2.7</v>
      </c>
      <c r="E84" s="13" t="s">
        <v>31</v>
      </c>
      <c r="F84" s="11" t="s">
        <v>615</v>
      </c>
      <c r="G84" s="10" t="s">
        <v>613</v>
      </c>
      <c r="H84" s="11" t="s">
        <v>26</v>
      </c>
      <c r="I84" s="11" t="s">
        <v>26</v>
      </c>
      <c r="J84" s="11" t="s">
        <v>26</v>
      </c>
      <c r="K84" s="11" t="s">
        <v>26</v>
      </c>
      <c r="L84" s="11" t="s">
        <v>26</v>
      </c>
      <c r="M84" s="11" t="s">
        <v>26</v>
      </c>
      <c r="N84" s="11" t="s">
        <v>26</v>
      </c>
      <c r="O84" s="11" t="s">
        <v>26</v>
      </c>
      <c r="P84" s="15" t="s">
        <v>26</v>
      </c>
      <c r="Q84" s="132"/>
      <c r="R84" s="132"/>
      <c r="S84" s="132"/>
      <c r="T84" s="132"/>
      <c r="U84" s="135">
        <v>0</v>
      </c>
    </row>
    <row r="85" spans="1:21" ht="14.25" customHeight="1">
      <c r="A85" s="9" t="s">
        <v>674</v>
      </c>
      <c r="B85" s="10" t="s">
        <v>675</v>
      </c>
      <c r="C85" s="11" t="s">
        <v>525</v>
      </c>
      <c r="D85" s="12">
        <v>2.9</v>
      </c>
      <c r="E85" s="13" t="s">
        <v>31</v>
      </c>
      <c r="F85" s="11" t="s">
        <v>615</v>
      </c>
      <c r="G85" s="10" t="s">
        <v>676</v>
      </c>
      <c r="H85" s="11" t="s">
        <v>227</v>
      </c>
      <c r="I85" s="11" t="s">
        <v>86</v>
      </c>
      <c r="J85" s="11" t="s">
        <v>80</v>
      </c>
      <c r="K85" s="11" t="s">
        <v>26</v>
      </c>
      <c r="L85" s="15" t="s">
        <v>80</v>
      </c>
      <c r="M85" s="18" t="s">
        <v>26</v>
      </c>
      <c r="N85" s="18" t="s">
        <v>26</v>
      </c>
      <c r="O85" s="18" t="s">
        <v>26</v>
      </c>
      <c r="P85" s="92" t="s">
        <v>26</v>
      </c>
      <c r="Q85" s="146"/>
      <c r="R85" s="146"/>
      <c r="S85" s="146">
        <v>1</v>
      </c>
      <c r="T85" s="146">
        <v>1</v>
      </c>
      <c r="U85" s="135">
        <v>0</v>
      </c>
    </row>
    <row r="86" spans="1:21" ht="14.25" customHeight="1">
      <c r="A86" s="9" t="s">
        <v>677</v>
      </c>
      <c r="B86" s="10" t="s">
        <v>678</v>
      </c>
      <c r="C86" s="11" t="s">
        <v>525</v>
      </c>
      <c r="D86" s="12">
        <v>2.8</v>
      </c>
      <c r="E86" s="13" t="s">
        <v>31</v>
      </c>
      <c r="F86" s="11" t="s">
        <v>615</v>
      </c>
      <c r="G86" s="10" t="s">
        <v>676</v>
      </c>
      <c r="H86" s="11" t="s">
        <v>227</v>
      </c>
      <c r="I86" s="11" t="s">
        <v>86</v>
      </c>
      <c r="J86" s="11" t="s">
        <v>80</v>
      </c>
      <c r="K86" s="11" t="s">
        <v>26</v>
      </c>
      <c r="L86" s="15" t="s">
        <v>80</v>
      </c>
      <c r="M86" s="18" t="s">
        <v>26</v>
      </c>
      <c r="N86" s="18" t="s">
        <v>26</v>
      </c>
      <c r="O86" s="18" t="s">
        <v>26</v>
      </c>
      <c r="P86" s="92" t="s">
        <v>26</v>
      </c>
      <c r="Q86" s="146"/>
      <c r="R86" s="146"/>
      <c r="S86" s="146">
        <v>1</v>
      </c>
      <c r="T86" s="146">
        <v>1</v>
      </c>
      <c r="U86" s="135">
        <v>0</v>
      </c>
    </row>
    <row r="87" spans="1:21" ht="14.25" customHeight="1">
      <c r="A87" s="9" t="s">
        <v>679</v>
      </c>
      <c r="B87" s="10" t="s">
        <v>680</v>
      </c>
      <c r="C87" s="11" t="s">
        <v>525</v>
      </c>
      <c r="D87" s="12">
        <v>7.3</v>
      </c>
      <c r="E87" s="13" t="s">
        <v>628</v>
      </c>
      <c r="F87" s="11" t="s">
        <v>615</v>
      </c>
      <c r="G87" s="10" t="s">
        <v>613</v>
      </c>
      <c r="H87" s="11" t="s">
        <v>114</v>
      </c>
      <c r="I87" s="11" t="s">
        <v>80</v>
      </c>
      <c r="J87" s="11" t="s">
        <v>80</v>
      </c>
      <c r="K87" s="11" t="s">
        <v>26</v>
      </c>
      <c r="L87" s="15" t="s">
        <v>26</v>
      </c>
      <c r="M87" s="18" t="s">
        <v>26</v>
      </c>
      <c r="N87" s="18" t="s">
        <v>26</v>
      </c>
      <c r="O87" s="18" t="s">
        <v>26</v>
      </c>
      <c r="P87" s="92" t="s">
        <v>26</v>
      </c>
      <c r="Q87" s="146"/>
      <c r="R87" s="146">
        <v>1</v>
      </c>
      <c r="S87" s="146">
        <v>1</v>
      </c>
      <c r="T87" s="146">
        <v>1</v>
      </c>
      <c r="U87" s="135">
        <v>0</v>
      </c>
    </row>
    <row r="88" spans="1:21" ht="14.25" customHeight="1">
      <c r="A88" s="9" t="s">
        <v>681</v>
      </c>
      <c r="B88" s="10" t="s">
        <v>682</v>
      </c>
      <c r="C88" s="11" t="s">
        <v>525</v>
      </c>
      <c r="D88" s="12">
        <v>9.9</v>
      </c>
      <c r="E88" s="13" t="s">
        <v>31</v>
      </c>
      <c r="F88" s="14" t="s">
        <v>612</v>
      </c>
      <c r="G88" s="10" t="s">
        <v>616</v>
      </c>
      <c r="H88" s="11" t="s">
        <v>114</v>
      </c>
      <c r="I88" s="11" t="s">
        <v>86</v>
      </c>
      <c r="J88" s="11" t="s">
        <v>501</v>
      </c>
      <c r="K88" s="11" t="s">
        <v>26</v>
      </c>
      <c r="L88" s="15" t="s">
        <v>80</v>
      </c>
      <c r="M88" s="18" t="s">
        <v>26</v>
      </c>
      <c r="N88" s="18" t="s">
        <v>26</v>
      </c>
      <c r="O88" s="18" t="s">
        <v>26</v>
      </c>
      <c r="P88" s="92" t="s">
        <v>80</v>
      </c>
      <c r="Q88" s="146"/>
      <c r="R88" s="146"/>
      <c r="S88" s="146">
        <v>1</v>
      </c>
      <c r="T88" s="146">
        <v>1</v>
      </c>
      <c r="U88" s="135">
        <v>0</v>
      </c>
    </row>
    <row r="89" spans="1:21" ht="14.25" customHeight="1">
      <c r="A89" s="9" t="s">
        <v>683</v>
      </c>
      <c r="B89" s="10" t="s">
        <v>502</v>
      </c>
      <c r="C89" s="11" t="s">
        <v>525</v>
      </c>
      <c r="D89" s="12">
        <v>29.6</v>
      </c>
      <c r="E89" s="13" t="s">
        <v>31</v>
      </c>
      <c r="F89" s="11" t="s">
        <v>615</v>
      </c>
      <c r="G89" s="10" t="s">
        <v>684</v>
      </c>
      <c r="H89" s="11" t="s">
        <v>114</v>
      </c>
      <c r="I89" s="11" t="s">
        <v>80</v>
      </c>
      <c r="J89" s="11" t="s">
        <v>80</v>
      </c>
      <c r="K89" s="11" t="s">
        <v>80</v>
      </c>
      <c r="L89" s="15" t="s">
        <v>26</v>
      </c>
      <c r="M89" s="18" t="s">
        <v>26</v>
      </c>
      <c r="N89" s="18" t="s">
        <v>26</v>
      </c>
      <c r="O89" s="18" t="s">
        <v>26</v>
      </c>
      <c r="P89" s="92" t="s">
        <v>26</v>
      </c>
      <c r="Q89" s="146">
        <v>1</v>
      </c>
      <c r="R89" s="146">
        <v>1</v>
      </c>
      <c r="S89" s="146">
        <v>1</v>
      </c>
      <c r="T89" s="146">
        <v>2</v>
      </c>
      <c r="U89" s="135">
        <v>0</v>
      </c>
    </row>
    <row r="90" spans="1:21" ht="14.25" customHeight="1">
      <c r="A90" s="9" t="s">
        <v>685</v>
      </c>
      <c r="B90" s="10" t="s">
        <v>686</v>
      </c>
      <c r="C90" s="11" t="s">
        <v>525</v>
      </c>
      <c r="D90" s="12">
        <v>14.9</v>
      </c>
      <c r="E90" s="13" t="s">
        <v>31</v>
      </c>
      <c r="F90" s="14" t="s">
        <v>612</v>
      </c>
      <c r="G90" s="10" t="s">
        <v>684</v>
      </c>
      <c r="H90" s="11" t="s">
        <v>114</v>
      </c>
      <c r="I90" s="11" t="s">
        <v>80</v>
      </c>
      <c r="J90" s="11" t="s">
        <v>80</v>
      </c>
      <c r="K90" s="11" t="s">
        <v>80</v>
      </c>
      <c r="L90" s="15" t="s">
        <v>26</v>
      </c>
      <c r="M90" s="18" t="s">
        <v>26</v>
      </c>
      <c r="N90" s="18" t="s">
        <v>26</v>
      </c>
      <c r="O90" s="18" t="s">
        <v>26</v>
      </c>
      <c r="P90" s="92" t="s">
        <v>26</v>
      </c>
      <c r="Q90" s="146">
        <v>1</v>
      </c>
      <c r="R90" s="146">
        <v>1</v>
      </c>
      <c r="S90" s="146">
        <v>1</v>
      </c>
      <c r="T90" s="146">
        <v>1</v>
      </c>
      <c r="U90" s="135">
        <v>0</v>
      </c>
    </row>
    <row r="91" spans="1:21" ht="14.25" customHeight="1">
      <c r="A91" s="9" t="s">
        <v>687</v>
      </c>
      <c r="B91" s="10" t="s">
        <v>475</v>
      </c>
      <c r="C91" s="11" t="s">
        <v>525</v>
      </c>
      <c r="D91" s="12">
        <v>12.3</v>
      </c>
      <c r="E91" s="13" t="s">
        <v>628</v>
      </c>
      <c r="F91" s="14" t="s">
        <v>612</v>
      </c>
      <c r="G91" s="10" t="s">
        <v>613</v>
      </c>
      <c r="H91" s="14" t="s">
        <v>114</v>
      </c>
      <c r="I91" s="11" t="s">
        <v>80</v>
      </c>
      <c r="J91" s="11" t="s">
        <v>80</v>
      </c>
      <c r="K91" s="11" t="s">
        <v>26</v>
      </c>
      <c r="L91" s="15" t="s">
        <v>26</v>
      </c>
      <c r="M91" s="11" t="s">
        <v>26</v>
      </c>
      <c r="N91" s="11" t="s">
        <v>26</v>
      </c>
      <c r="O91" s="11" t="s">
        <v>26</v>
      </c>
      <c r="P91" s="15" t="s">
        <v>26</v>
      </c>
      <c r="Q91" s="132"/>
      <c r="R91" s="132">
        <v>1</v>
      </c>
      <c r="S91" s="132">
        <v>1</v>
      </c>
      <c r="T91" s="132">
        <v>1</v>
      </c>
      <c r="U91" s="134">
        <v>0</v>
      </c>
    </row>
    <row r="92" spans="1:21" ht="14.25" customHeight="1">
      <c r="A92" s="9" t="s">
        <v>747</v>
      </c>
      <c r="B92" s="10" t="s">
        <v>1510</v>
      </c>
      <c r="C92" s="11" t="s">
        <v>525</v>
      </c>
      <c r="D92" s="12">
        <v>31.6</v>
      </c>
      <c r="E92" s="13" t="s">
        <v>628</v>
      </c>
      <c r="F92" s="11" t="s">
        <v>615</v>
      </c>
      <c r="G92" s="73" t="s">
        <v>703</v>
      </c>
      <c r="H92" s="11" t="s">
        <v>114</v>
      </c>
      <c r="I92" s="40" t="s">
        <v>26</v>
      </c>
      <c r="J92" s="11" t="s">
        <v>80</v>
      </c>
      <c r="K92" s="11" t="s">
        <v>26</v>
      </c>
      <c r="L92" s="15" t="s">
        <v>26</v>
      </c>
      <c r="M92" s="15" t="s">
        <v>26</v>
      </c>
      <c r="N92" s="18" t="s">
        <v>26</v>
      </c>
      <c r="O92" s="18" t="s">
        <v>26</v>
      </c>
      <c r="P92" s="18" t="s">
        <v>26</v>
      </c>
      <c r="Q92" s="75">
        <v>1</v>
      </c>
      <c r="R92" s="132">
        <v>1</v>
      </c>
      <c r="S92" s="132">
        <v>1</v>
      </c>
      <c r="T92" s="132">
        <v>1</v>
      </c>
      <c r="U92" s="89">
        <v>0</v>
      </c>
    </row>
    <row r="93" spans="1:21" ht="14.25" customHeight="1">
      <c r="A93" s="9" t="s">
        <v>748</v>
      </c>
      <c r="B93" s="10" t="s">
        <v>1511</v>
      </c>
      <c r="C93" s="11" t="s">
        <v>525</v>
      </c>
      <c r="D93" s="12">
        <v>3</v>
      </c>
      <c r="E93" s="13" t="s">
        <v>31</v>
      </c>
      <c r="F93" s="11" t="s">
        <v>612</v>
      </c>
      <c r="G93" s="73" t="s">
        <v>705</v>
      </c>
      <c r="H93" s="11" t="s">
        <v>227</v>
      </c>
      <c r="I93" s="40" t="s">
        <v>708</v>
      </c>
      <c r="J93" s="11" t="s">
        <v>80</v>
      </c>
      <c r="K93" s="11" t="s">
        <v>26</v>
      </c>
      <c r="L93" s="15" t="s">
        <v>80</v>
      </c>
      <c r="M93" s="18" t="s">
        <v>26</v>
      </c>
      <c r="N93" s="18" t="s">
        <v>26</v>
      </c>
      <c r="O93" s="18" t="s">
        <v>104</v>
      </c>
      <c r="P93" s="18" t="s">
        <v>26</v>
      </c>
      <c r="Q93" s="18"/>
      <c r="R93" s="132">
        <v>1</v>
      </c>
      <c r="S93" s="132">
        <v>1</v>
      </c>
      <c r="T93" s="132">
        <v>1</v>
      </c>
      <c r="U93" s="89">
        <v>0</v>
      </c>
    </row>
    <row r="94" spans="1:21" ht="14.25" customHeight="1">
      <c r="A94" s="57" t="s">
        <v>737</v>
      </c>
      <c r="B94" s="73" t="s">
        <v>1512</v>
      </c>
      <c r="C94" s="11" t="s">
        <v>525</v>
      </c>
      <c r="D94" s="12">
        <v>10</v>
      </c>
      <c r="E94" s="13" t="s">
        <v>31</v>
      </c>
      <c r="F94" s="11" t="s">
        <v>24</v>
      </c>
      <c r="G94" s="73" t="s">
        <v>1505</v>
      </c>
      <c r="H94" s="11" t="s">
        <v>114</v>
      </c>
      <c r="I94" s="40" t="s">
        <v>80</v>
      </c>
      <c r="J94" s="11" t="s">
        <v>26</v>
      </c>
      <c r="K94" s="11" t="s">
        <v>26</v>
      </c>
      <c r="L94" s="15" t="s">
        <v>26</v>
      </c>
      <c r="M94" s="18" t="s">
        <v>26</v>
      </c>
      <c r="N94" s="18" t="s">
        <v>26</v>
      </c>
      <c r="O94" s="18" t="s">
        <v>26</v>
      </c>
      <c r="P94" s="18" t="s">
        <v>26</v>
      </c>
      <c r="Q94" s="18"/>
      <c r="R94" s="18"/>
      <c r="S94" s="18"/>
      <c r="T94" s="18"/>
      <c r="U94" s="89">
        <v>0</v>
      </c>
    </row>
    <row r="95" spans="1:21" s="2" customFormat="1" ht="14.25" customHeight="1">
      <c r="A95" s="24"/>
      <c r="B95" s="25" t="s">
        <v>67</v>
      </c>
      <c r="C95" s="25"/>
      <c r="D95" s="27">
        <f>SUM(D51:D94)</f>
        <v>565.5999999999999</v>
      </c>
      <c r="E95" s="1"/>
      <c r="F95"/>
      <c r="G95" s="34"/>
      <c r="H95" s="16"/>
      <c r="I95" s="16"/>
      <c r="J95" s="16"/>
      <c r="K95" s="16"/>
      <c r="L95" s="16"/>
      <c r="M95"/>
      <c r="N95"/>
      <c r="O95"/>
      <c r="P95" s="147" t="s">
        <v>1513</v>
      </c>
      <c r="Q95" s="142">
        <f>SUM(Q51:Q94)</f>
        <v>5</v>
      </c>
      <c r="R95" s="142">
        <f>SUM(R51:R94)</f>
        <v>23</v>
      </c>
      <c r="S95" s="142">
        <f>SUM(S51:S94)</f>
        <v>33</v>
      </c>
      <c r="T95" s="142">
        <f>SUM(T51:T94)</f>
        <v>31</v>
      </c>
      <c r="U95" s="90">
        <f>SUM(U51:U94)</f>
        <v>23</v>
      </c>
    </row>
    <row r="96" spans="1:21" ht="14.25" customHeight="1">
      <c r="A96" s="35"/>
      <c r="B96" s="34"/>
      <c r="C96" s="34"/>
      <c r="D96" s="39"/>
      <c r="E96" s="36"/>
      <c r="F96" s="16"/>
      <c r="G96" s="34"/>
      <c r="H96" s="16"/>
      <c r="I96" s="16"/>
      <c r="J96" s="16"/>
      <c r="K96" s="16"/>
      <c r="L96" s="16"/>
      <c r="M96" s="2"/>
      <c r="N96" s="2"/>
      <c r="O96" s="2"/>
      <c r="P96" s="2"/>
      <c r="Q96" s="2"/>
      <c r="R96" s="2"/>
      <c r="S96" s="2"/>
      <c r="T96" s="2"/>
      <c r="U96" s="32"/>
    </row>
    <row r="97" spans="1:21" ht="14.25" customHeight="1">
      <c r="A97" s="302" t="s">
        <v>688</v>
      </c>
      <c r="B97" s="302"/>
      <c r="C97" s="302"/>
      <c r="D97" s="302"/>
      <c r="E97" s="302"/>
      <c r="F97" s="302"/>
      <c r="G97" s="302"/>
      <c r="H97" s="302"/>
      <c r="I97" s="302"/>
      <c r="J97" s="302"/>
      <c r="K97" s="302"/>
      <c r="L97" s="302"/>
      <c r="M97" s="302"/>
      <c r="N97" s="302"/>
      <c r="O97" s="302"/>
      <c r="P97" s="302"/>
      <c r="Q97" s="302"/>
      <c r="R97" s="302"/>
      <c r="S97" s="302"/>
      <c r="T97" s="302"/>
      <c r="U97" s="302"/>
    </row>
    <row r="98" spans="1:21" ht="22.5" customHeight="1">
      <c r="A98" s="3" t="s">
        <v>1</v>
      </c>
      <c r="B98" s="4"/>
      <c r="C98" s="285" t="s">
        <v>2</v>
      </c>
      <c r="D98" s="285" t="s">
        <v>3</v>
      </c>
      <c r="E98" s="123" t="s">
        <v>4</v>
      </c>
      <c r="F98" s="5" t="s">
        <v>5</v>
      </c>
      <c r="G98" s="3" t="s">
        <v>291</v>
      </c>
      <c r="H98" s="285" t="s">
        <v>6</v>
      </c>
      <c r="I98" s="285" t="s">
        <v>7</v>
      </c>
      <c r="J98" s="285" t="s">
        <v>8</v>
      </c>
      <c r="K98" s="285" t="s">
        <v>9</v>
      </c>
      <c r="L98" s="285" t="s">
        <v>10</v>
      </c>
      <c r="M98" s="285" t="s">
        <v>11</v>
      </c>
      <c r="N98" s="285" t="s">
        <v>12</v>
      </c>
      <c r="O98" s="285" t="s">
        <v>13</v>
      </c>
      <c r="P98" s="287" t="s">
        <v>14</v>
      </c>
      <c r="Q98" s="288" t="s">
        <v>1514</v>
      </c>
      <c r="R98" s="288" t="s">
        <v>1515</v>
      </c>
      <c r="S98" s="288" t="s">
        <v>1516</v>
      </c>
      <c r="T98" s="288" t="s">
        <v>1517</v>
      </c>
      <c r="U98" s="287" t="s">
        <v>15</v>
      </c>
    </row>
    <row r="99" spans="1:21" ht="14.25" customHeight="1">
      <c r="A99" s="6" t="s">
        <v>16</v>
      </c>
      <c r="B99" s="7" t="s">
        <v>17</v>
      </c>
      <c r="C99" s="285"/>
      <c r="D99" s="285"/>
      <c r="E99" s="8" t="s">
        <v>18</v>
      </c>
      <c r="F99" s="6" t="s">
        <v>18</v>
      </c>
      <c r="G99" s="6" t="s">
        <v>19</v>
      </c>
      <c r="H99" s="285"/>
      <c r="I99" s="285"/>
      <c r="J99" s="285"/>
      <c r="K99" s="285"/>
      <c r="L99" s="285"/>
      <c r="M99" s="285"/>
      <c r="N99" s="285"/>
      <c r="O99" s="285"/>
      <c r="P99" s="287"/>
      <c r="Q99" s="291"/>
      <c r="R99" s="289"/>
      <c r="S99" s="289"/>
      <c r="T99" s="289"/>
      <c r="U99" s="287"/>
    </row>
    <row r="100" spans="1:21" ht="14.25" customHeight="1">
      <c r="A100" s="9" t="s">
        <v>689</v>
      </c>
      <c r="B100" s="10" t="s">
        <v>21</v>
      </c>
      <c r="C100" s="11" t="s">
        <v>525</v>
      </c>
      <c r="D100" s="12">
        <v>77.2</v>
      </c>
      <c r="E100" s="13" t="s">
        <v>31</v>
      </c>
      <c r="F100" s="11" t="s">
        <v>24</v>
      </c>
      <c r="G100" s="73" t="s">
        <v>690</v>
      </c>
      <c r="H100" s="14" t="s">
        <v>26</v>
      </c>
      <c r="I100" s="11" t="s">
        <v>80</v>
      </c>
      <c r="J100" s="11" t="s">
        <v>26</v>
      </c>
      <c r="K100" s="11" t="s">
        <v>26</v>
      </c>
      <c r="L100" s="15" t="s">
        <v>26</v>
      </c>
      <c r="M100" s="11" t="s">
        <v>26</v>
      </c>
      <c r="N100" s="11" t="s">
        <v>26</v>
      </c>
      <c r="O100" s="11" t="s">
        <v>26</v>
      </c>
      <c r="P100" s="11" t="s">
        <v>26</v>
      </c>
      <c r="Q100" s="11"/>
      <c r="R100" s="11"/>
      <c r="S100" s="11"/>
      <c r="T100" s="11"/>
      <c r="U100" s="91">
        <v>0</v>
      </c>
    </row>
    <row r="101" spans="1:21" ht="14.25" customHeight="1">
      <c r="A101" s="9" t="s">
        <v>691</v>
      </c>
      <c r="B101" s="10" t="s">
        <v>502</v>
      </c>
      <c r="C101" s="11" t="s">
        <v>525</v>
      </c>
      <c r="D101" s="12">
        <v>3.2</v>
      </c>
      <c r="E101" s="13" t="s">
        <v>31</v>
      </c>
      <c r="F101" s="18" t="s">
        <v>24</v>
      </c>
      <c r="G101" s="73" t="s">
        <v>26</v>
      </c>
      <c r="H101" s="14" t="s">
        <v>26</v>
      </c>
      <c r="I101" s="11" t="s">
        <v>26</v>
      </c>
      <c r="J101" s="11" t="s">
        <v>26</v>
      </c>
      <c r="K101" s="11" t="s">
        <v>26</v>
      </c>
      <c r="L101" s="15" t="s">
        <v>26</v>
      </c>
      <c r="M101" s="11" t="s">
        <v>26</v>
      </c>
      <c r="N101" s="11" t="s">
        <v>26</v>
      </c>
      <c r="O101" s="11" t="s">
        <v>26</v>
      </c>
      <c r="P101" s="11" t="s">
        <v>26</v>
      </c>
      <c r="Q101" s="11"/>
      <c r="R101" s="11"/>
      <c r="S101" s="11"/>
      <c r="T101" s="11">
        <v>1</v>
      </c>
      <c r="U101" s="91">
        <v>0</v>
      </c>
    </row>
    <row r="102" spans="1:21" ht="14.25" customHeight="1">
      <c r="A102" s="9" t="s">
        <v>692</v>
      </c>
      <c r="B102" s="10" t="s">
        <v>693</v>
      </c>
      <c r="C102" s="11" t="s">
        <v>525</v>
      </c>
      <c r="D102" s="12">
        <v>12.3</v>
      </c>
      <c r="E102" s="13" t="s">
        <v>628</v>
      </c>
      <c r="F102" s="11" t="s">
        <v>615</v>
      </c>
      <c r="G102" s="73" t="s">
        <v>694</v>
      </c>
      <c r="H102" s="11" t="s">
        <v>114</v>
      </c>
      <c r="I102" s="11" t="s">
        <v>695</v>
      </c>
      <c r="J102" s="11" t="s">
        <v>80</v>
      </c>
      <c r="K102" s="11" t="s">
        <v>80</v>
      </c>
      <c r="L102" s="15" t="s">
        <v>26</v>
      </c>
      <c r="M102" s="18" t="s">
        <v>26</v>
      </c>
      <c r="N102" s="18" t="s">
        <v>26</v>
      </c>
      <c r="O102" s="18" t="s">
        <v>26</v>
      </c>
      <c r="P102" s="18" t="s">
        <v>26</v>
      </c>
      <c r="Q102" s="18"/>
      <c r="R102" s="18">
        <v>1</v>
      </c>
      <c r="S102" s="18">
        <v>1</v>
      </c>
      <c r="T102" s="18">
        <v>1</v>
      </c>
      <c r="U102" s="89">
        <v>0</v>
      </c>
    </row>
    <row r="103" spans="1:21" ht="14.25" customHeight="1">
      <c r="A103" s="9" t="s">
        <v>696</v>
      </c>
      <c r="B103" s="10" t="s">
        <v>84</v>
      </c>
      <c r="C103" s="11" t="s">
        <v>525</v>
      </c>
      <c r="D103" s="12">
        <v>3.3</v>
      </c>
      <c r="E103" s="13" t="s">
        <v>31</v>
      </c>
      <c r="F103" s="11" t="s">
        <v>612</v>
      </c>
      <c r="G103" s="73" t="s">
        <v>697</v>
      </c>
      <c r="H103" s="11" t="s">
        <v>227</v>
      </c>
      <c r="I103" s="11" t="s">
        <v>414</v>
      </c>
      <c r="J103" s="11" t="s">
        <v>80</v>
      </c>
      <c r="K103" s="11" t="s">
        <v>26</v>
      </c>
      <c r="L103" s="15" t="s">
        <v>80</v>
      </c>
      <c r="M103" s="18" t="s">
        <v>26</v>
      </c>
      <c r="N103" s="18" t="s">
        <v>26</v>
      </c>
      <c r="O103" s="18" t="s">
        <v>104</v>
      </c>
      <c r="P103" s="18" t="s">
        <v>26</v>
      </c>
      <c r="Q103" s="18"/>
      <c r="R103" s="18"/>
      <c r="S103" s="18">
        <v>1</v>
      </c>
      <c r="T103" s="18">
        <v>1</v>
      </c>
      <c r="U103" s="89">
        <v>0</v>
      </c>
    </row>
    <row r="104" spans="1:21" ht="14.25" customHeight="1">
      <c r="A104" s="9" t="s">
        <v>698</v>
      </c>
      <c r="B104" s="10" t="s">
        <v>699</v>
      </c>
      <c r="C104" s="11" t="s">
        <v>525</v>
      </c>
      <c r="D104" s="12">
        <v>17.7</v>
      </c>
      <c r="E104" s="13" t="s">
        <v>31</v>
      </c>
      <c r="F104" s="11" t="s">
        <v>612</v>
      </c>
      <c r="G104" s="73" t="s">
        <v>700</v>
      </c>
      <c r="H104" s="11" t="s">
        <v>114</v>
      </c>
      <c r="I104" s="11" t="s">
        <v>80</v>
      </c>
      <c r="J104" s="11" t="s">
        <v>80</v>
      </c>
      <c r="K104" s="11" t="s">
        <v>80</v>
      </c>
      <c r="L104" s="15" t="s">
        <v>26</v>
      </c>
      <c r="M104" s="18" t="s">
        <v>26</v>
      </c>
      <c r="N104" s="18" t="s">
        <v>26</v>
      </c>
      <c r="O104" s="18" t="s">
        <v>26</v>
      </c>
      <c r="P104" s="18" t="s">
        <v>26</v>
      </c>
      <c r="Q104" s="18">
        <v>1</v>
      </c>
      <c r="R104" s="18">
        <v>1</v>
      </c>
      <c r="S104" s="18">
        <v>1</v>
      </c>
      <c r="T104" s="18">
        <v>1</v>
      </c>
      <c r="U104" s="89">
        <v>0</v>
      </c>
    </row>
    <row r="105" spans="1:21" ht="14.25" customHeight="1">
      <c r="A105" s="9" t="s">
        <v>701</v>
      </c>
      <c r="B105" s="10" t="s">
        <v>702</v>
      </c>
      <c r="C105" s="11" t="s">
        <v>525</v>
      </c>
      <c r="D105" s="12">
        <v>14.6</v>
      </c>
      <c r="E105" s="13" t="s">
        <v>628</v>
      </c>
      <c r="F105" s="11" t="s">
        <v>615</v>
      </c>
      <c r="G105" s="73" t="s">
        <v>703</v>
      </c>
      <c r="H105" s="11" t="s">
        <v>114</v>
      </c>
      <c r="I105" s="11" t="s">
        <v>80</v>
      </c>
      <c r="J105" s="11" t="s">
        <v>80</v>
      </c>
      <c r="K105" s="11" t="s">
        <v>26</v>
      </c>
      <c r="L105" s="11" t="s">
        <v>26</v>
      </c>
      <c r="M105" s="11" t="s">
        <v>26</v>
      </c>
      <c r="N105" s="11" t="s">
        <v>26</v>
      </c>
      <c r="O105" s="11" t="s">
        <v>26</v>
      </c>
      <c r="P105" s="11" t="s">
        <v>26</v>
      </c>
      <c r="Q105" s="11">
        <v>1</v>
      </c>
      <c r="R105" s="11">
        <v>1</v>
      </c>
      <c r="S105" s="11">
        <v>1</v>
      </c>
      <c r="T105" s="11">
        <v>1</v>
      </c>
      <c r="U105" s="89">
        <v>2</v>
      </c>
    </row>
    <row r="106" spans="1:21" ht="14.25" customHeight="1">
      <c r="A106" s="9" t="s">
        <v>704</v>
      </c>
      <c r="B106" s="10" t="s">
        <v>455</v>
      </c>
      <c r="C106" s="11" t="s">
        <v>525</v>
      </c>
      <c r="D106" s="12">
        <v>2.5</v>
      </c>
      <c r="E106" s="13" t="s">
        <v>31</v>
      </c>
      <c r="F106" s="11" t="s">
        <v>612</v>
      </c>
      <c r="G106" s="73" t="s">
        <v>705</v>
      </c>
      <c r="H106" s="11" t="s">
        <v>227</v>
      </c>
      <c r="I106" s="11" t="s">
        <v>26</v>
      </c>
      <c r="J106" s="11" t="s">
        <v>80</v>
      </c>
      <c r="K106" s="11" t="s">
        <v>26</v>
      </c>
      <c r="L106" s="15" t="s">
        <v>80</v>
      </c>
      <c r="M106" s="18" t="s">
        <v>26</v>
      </c>
      <c r="N106" s="18" t="s">
        <v>26</v>
      </c>
      <c r="O106" s="18" t="s">
        <v>104</v>
      </c>
      <c r="P106" s="18" t="s">
        <v>26</v>
      </c>
      <c r="Q106" s="18"/>
      <c r="R106" s="18"/>
      <c r="S106" s="18"/>
      <c r="T106" s="18"/>
      <c r="U106" s="89">
        <v>0</v>
      </c>
    </row>
    <row r="107" spans="1:21" ht="22.5" customHeight="1">
      <c r="A107" s="9" t="s">
        <v>706</v>
      </c>
      <c r="B107" s="10" t="s">
        <v>448</v>
      </c>
      <c r="C107" s="11" t="s">
        <v>525</v>
      </c>
      <c r="D107" s="12">
        <v>14.5</v>
      </c>
      <c r="E107" s="13" t="s">
        <v>628</v>
      </c>
      <c r="F107" s="11" t="s">
        <v>615</v>
      </c>
      <c r="G107" s="73" t="s">
        <v>703</v>
      </c>
      <c r="H107" s="11" t="s">
        <v>114</v>
      </c>
      <c r="I107" s="11" t="s">
        <v>80</v>
      </c>
      <c r="J107" s="11" t="s">
        <v>80</v>
      </c>
      <c r="K107" s="11" t="s">
        <v>26</v>
      </c>
      <c r="L107" s="11" t="s">
        <v>26</v>
      </c>
      <c r="M107" s="11" t="s">
        <v>26</v>
      </c>
      <c r="N107" s="11" t="s">
        <v>26</v>
      </c>
      <c r="O107" s="11" t="s">
        <v>26</v>
      </c>
      <c r="P107" s="11" t="s">
        <v>26</v>
      </c>
      <c r="Q107" s="11">
        <v>1</v>
      </c>
      <c r="R107" s="11">
        <v>1</v>
      </c>
      <c r="S107" s="11">
        <v>1</v>
      </c>
      <c r="T107" s="11">
        <v>1</v>
      </c>
      <c r="U107" s="89">
        <v>2</v>
      </c>
    </row>
    <row r="108" spans="1:21" ht="14.25" customHeight="1">
      <c r="A108" s="9" t="s">
        <v>707</v>
      </c>
      <c r="B108" s="10" t="s">
        <v>450</v>
      </c>
      <c r="C108" s="11" t="s">
        <v>525</v>
      </c>
      <c r="D108" s="12">
        <v>2.7</v>
      </c>
      <c r="E108" s="13" t="s">
        <v>31</v>
      </c>
      <c r="F108" s="11" t="s">
        <v>612</v>
      </c>
      <c r="G108" s="73" t="s">
        <v>705</v>
      </c>
      <c r="H108" s="11" t="s">
        <v>227</v>
      </c>
      <c r="I108" s="40" t="s">
        <v>708</v>
      </c>
      <c r="J108" s="11" t="s">
        <v>80</v>
      </c>
      <c r="K108" s="11" t="s">
        <v>26</v>
      </c>
      <c r="L108" s="15" t="s">
        <v>80</v>
      </c>
      <c r="M108" s="18" t="s">
        <v>26</v>
      </c>
      <c r="N108" s="18" t="s">
        <v>26</v>
      </c>
      <c r="O108" s="18" t="s">
        <v>104</v>
      </c>
      <c r="P108" s="18" t="s">
        <v>26</v>
      </c>
      <c r="Q108" s="18"/>
      <c r="R108" s="18"/>
      <c r="S108" s="18"/>
      <c r="T108" s="18"/>
      <c r="U108" s="89">
        <v>0</v>
      </c>
    </row>
    <row r="109" spans="1:21" ht="14.25" customHeight="1">
      <c r="A109" s="9" t="s">
        <v>709</v>
      </c>
      <c r="B109" s="10" t="s">
        <v>710</v>
      </c>
      <c r="C109" s="11" t="s">
        <v>525</v>
      </c>
      <c r="D109" s="12">
        <v>22.8</v>
      </c>
      <c r="E109" s="13" t="s">
        <v>31</v>
      </c>
      <c r="F109" s="18" t="s">
        <v>24</v>
      </c>
      <c r="G109" s="73" t="s">
        <v>711</v>
      </c>
      <c r="H109" s="11" t="s">
        <v>114</v>
      </c>
      <c r="I109" s="11" t="s">
        <v>80</v>
      </c>
      <c r="J109" s="11" t="s">
        <v>26</v>
      </c>
      <c r="K109" s="11" t="s">
        <v>26</v>
      </c>
      <c r="L109" s="11" t="s">
        <v>26</v>
      </c>
      <c r="M109" s="11" t="s">
        <v>26</v>
      </c>
      <c r="N109" s="11" t="s">
        <v>26</v>
      </c>
      <c r="O109" s="11" t="s">
        <v>26</v>
      </c>
      <c r="P109" s="11" t="s">
        <v>26</v>
      </c>
      <c r="Q109" s="11">
        <v>1</v>
      </c>
      <c r="R109" s="11">
        <v>1</v>
      </c>
      <c r="S109" s="11">
        <v>1</v>
      </c>
      <c r="T109" s="11">
        <v>1</v>
      </c>
      <c r="U109" s="89">
        <v>0</v>
      </c>
    </row>
    <row r="110" spans="1:21" ht="22.5" customHeight="1">
      <c r="A110" s="9" t="s">
        <v>712</v>
      </c>
      <c r="B110" s="10" t="s">
        <v>713</v>
      </c>
      <c r="C110" s="11" t="s">
        <v>525</v>
      </c>
      <c r="D110" s="12">
        <v>14.2</v>
      </c>
      <c r="E110" s="13" t="s">
        <v>628</v>
      </c>
      <c r="F110" s="11" t="s">
        <v>615</v>
      </c>
      <c r="G110" s="73" t="s">
        <v>703</v>
      </c>
      <c r="H110" s="11" t="s">
        <v>114</v>
      </c>
      <c r="I110" s="11" t="s">
        <v>80</v>
      </c>
      <c r="J110" s="11" t="s">
        <v>80</v>
      </c>
      <c r="K110" s="11" t="s">
        <v>26</v>
      </c>
      <c r="L110" s="15" t="s">
        <v>26</v>
      </c>
      <c r="M110" s="18" t="s">
        <v>26</v>
      </c>
      <c r="N110" s="18" t="s">
        <v>26</v>
      </c>
      <c r="O110" s="18" t="s">
        <v>26</v>
      </c>
      <c r="P110" s="18" t="s">
        <v>26</v>
      </c>
      <c r="Q110" s="18"/>
      <c r="R110" s="18"/>
      <c r="S110" s="18"/>
      <c r="T110" s="18"/>
      <c r="U110" s="89">
        <v>2</v>
      </c>
    </row>
    <row r="111" spans="1:21" ht="14.25" customHeight="1">
      <c r="A111" s="9" t="s">
        <v>714</v>
      </c>
      <c r="B111" s="10" t="s">
        <v>715</v>
      </c>
      <c r="C111" s="11" t="s">
        <v>525</v>
      </c>
      <c r="D111" s="12">
        <v>2.6</v>
      </c>
      <c r="E111" s="13" t="s">
        <v>31</v>
      </c>
      <c r="F111" s="11" t="s">
        <v>612</v>
      </c>
      <c r="G111" s="73" t="s">
        <v>705</v>
      </c>
      <c r="H111" s="11" t="s">
        <v>227</v>
      </c>
      <c r="I111" s="40" t="s">
        <v>708</v>
      </c>
      <c r="J111" s="11" t="s">
        <v>80</v>
      </c>
      <c r="K111" s="11" t="s">
        <v>26</v>
      </c>
      <c r="L111" s="15" t="s">
        <v>80</v>
      </c>
      <c r="M111" s="18" t="s">
        <v>26</v>
      </c>
      <c r="N111" s="18" t="s">
        <v>26</v>
      </c>
      <c r="O111" s="18" t="s">
        <v>104</v>
      </c>
      <c r="P111" s="18" t="s">
        <v>26</v>
      </c>
      <c r="Q111" s="18"/>
      <c r="R111" s="18">
        <v>1</v>
      </c>
      <c r="S111" s="18">
        <v>1</v>
      </c>
      <c r="T111" s="18"/>
      <c r="U111" s="89">
        <v>0</v>
      </c>
    </row>
    <row r="112" spans="1:21" ht="14.25" customHeight="1">
      <c r="A112" s="9" t="s">
        <v>716</v>
      </c>
      <c r="B112" s="10" t="s">
        <v>717</v>
      </c>
      <c r="C112" s="11" t="s">
        <v>525</v>
      </c>
      <c r="D112" s="12">
        <v>14.6</v>
      </c>
      <c r="E112" s="13" t="s">
        <v>628</v>
      </c>
      <c r="F112" s="11" t="s">
        <v>615</v>
      </c>
      <c r="G112" s="73" t="s">
        <v>703</v>
      </c>
      <c r="H112" s="11" t="s">
        <v>114</v>
      </c>
      <c r="I112" s="11" t="s">
        <v>80</v>
      </c>
      <c r="J112" s="11" t="s">
        <v>80</v>
      </c>
      <c r="K112" s="11" t="s">
        <v>26</v>
      </c>
      <c r="L112" s="15" t="s">
        <v>26</v>
      </c>
      <c r="M112" s="18" t="s">
        <v>26</v>
      </c>
      <c r="N112" s="18" t="s">
        <v>26</v>
      </c>
      <c r="O112" s="18" t="s">
        <v>26</v>
      </c>
      <c r="P112" s="18" t="s">
        <v>26</v>
      </c>
      <c r="Q112" s="18"/>
      <c r="R112" s="18">
        <v>1</v>
      </c>
      <c r="S112" s="18">
        <v>1</v>
      </c>
      <c r="T112" s="18">
        <v>1</v>
      </c>
      <c r="U112" s="89">
        <v>0</v>
      </c>
    </row>
    <row r="113" spans="1:21" ht="14.25" customHeight="1">
      <c r="A113" s="56" t="s">
        <v>718</v>
      </c>
      <c r="B113" s="10" t="s">
        <v>719</v>
      </c>
      <c r="C113" s="11" t="s">
        <v>525</v>
      </c>
      <c r="D113" s="12">
        <v>3.1</v>
      </c>
      <c r="E113" s="13" t="s">
        <v>31</v>
      </c>
      <c r="F113" s="11" t="s">
        <v>612</v>
      </c>
      <c r="G113" s="73" t="s">
        <v>705</v>
      </c>
      <c r="H113" s="11" t="s">
        <v>227</v>
      </c>
      <c r="I113" s="11" t="s">
        <v>720</v>
      </c>
      <c r="J113" s="11" t="s">
        <v>80</v>
      </c>
      <c r="K113" s="11" t="s">
        <v>26</v>
      </c>
      <c r="L113" s="15" t="s">
        <v>80</v>
      </c>
      <c r="M113" s="18" t="s">
        <v>26</v>
      </c>
      <c r="N113" s="18" t="s">
        <v>26</v>
      </c>
      <c r="O113" s="18" t="s">
        <v>104</v>
      </c>
      <c r="P113" s="18" t="s">
        <v>26</v>
      </c>
      <c r="Q113" s="18"/>
      <c r="R113" s="18"/>
      <c r="S113" s="18"/>
      <c r="T113" s="18"/>
      <c r="U113" s="89">
        <v>0</v>
      </c>
    </row>
    <row r="114" spans="1:21" ht="14.25" customHeight="1">
      <c r="A114" s="57" t="s">
        <v>721</v>
      </c>
      <c r="B114" s="10" t="s">
        <v>428</v>
      </c>
      <c r="C114" s="11" t="s">
        <v>525</v>
      </c>
      <c r="D114" s="62">
        <v>20.1</v>
      </c>
      <c r="E114" s="13" t="s">
        <v>628</v>
      </c>
      <c r="F114" s="11" t="s">
        <v>615</v>
      </c>
      <c r="G114" s="73" t="s">
        <v>703</v>
      </c>
      <c r="H114" s="11" t="s">
        <v>114</v>
      </c>
      <c r="I114" s="11" t="s">
        <v>80</v>
      </c>
      <c r="J114" s="11" t="s">
        <v>80</v>
      </c>
      <c r="K114" s="11" t="s">
        <v>26</v>
      </c>
      <c r="L114" s="15" t="s">
        <v>26</v>
      </c>
      <c r="M114" s="18" t="s">
        <v>26</v>
      </c>
      <c r="N114" s="18" t="s">
        <v>26</v>
      </c>
      <c r="O114" s="18" t="s">
        <v>26</v>
      </c>
      <c r="P114" s="18" t="s">
        <v>26</v>
      </c>
      <c r="Q114" s="18"/>
      <c r="R114" s="18">
        <v>1</v>
      </c>
      <c r="S114" s="18">
        <v>1</v>
      </c>
      <c r="T114" s="18">
        <v>1</v>
      </c>
      <c r="U114" s="89">
        <v>0</v>
      </c>
    </row>
    <row r="115" spans="1:21" ht="14.25" customHeight="1">
      <c r="A115" s="57" t="s">
        <v>722</v>
      </c>
      <c r="B115" s="10" t="s">
        <v>723</v>
      </c>
      <c r="C115" s="11" t="s">
        <v>525</v>
      </c>
      <c r="D115" s="12">
        <v>3.4</v>
      </c>
      <c r="E115" s="13" t="s">
        <v>31</v>
      </c>
      <c r="F115" s="11" t="s">
        <v>612</v>
      </c>
      <c r="G115" s="73" t="s">
        <v>705</v>
      </c>
      <c r="H115" s="11" t="s">
        <v>114</v>
      </c>
      <c r="I115" s="11" t="s">
        <v>80</v>
      </c>
      <c r="J115" s="11" t="s">
        <v>80</v>
      </c>
      <c r="K115" s="11" t="s">
        <v>26</v>
      </c>
      <c r="L115" s="15" t="s">
        <v>80</v>
      </c>
      <c r="M115" s="18" t="s">
        <v>26</v>
      </c>
      <c r="N115" s="18" t="s">
        <v>26</v>
      </c>
      <c r="O115" s="18" t="s">
        <v>104</v>
      </c>
      <c r="P115" s="18" t="s">
        <v>26</v>
      </c>
      <c r="Q115" s="18"/>
      <c r="R115" s="18"/>
      <c r="S115" s="18"/>
      <c r="T115" s="18">
        <v>1</v>
      </c>
      <c r="U115" s="89">
        <v>0</v>
      </c>
    </row>
    <row r="116" spans="1:21" ht="22.5" customHeight="1">
      <c r="A116" s="57" t="s">
        <v>724</v>
      </c>
      <c r="B116" s="10" t="s">
        <v>436</v>
      </c>
      <c r="C116" s="11" t="s">
        <v>525</v>
      </c>
      <c r="D116" s="12">
        <v>16.2</v>
      </c>
      <c r="E116" s="13" t="s">
        <v>628</v>
      </c>
      <c r="F116" s="11" t="s">
        <v>615</v>
      </c>
      <c r="G116" s="73" t="s">
        <v>725</v>
      </c>
      <c r="H116" s="11" t="s">
        <v>114</v>
      </c>
      <c r="I116" s="11" t="s">
        <v>80</v>
      </c>
      <c r="J116" s="11" t="s">
        <v>80</v>
      </c>
      <c r="K116" s="11" t="s">
        <v>26</v>
      </c>
      <c r="L116" s="15" t="s">
        <v>26</v>
      </c>
      <c r="M116" s="18" t="s">
        <v>26</v>
      </c>
      <c r="N116" s="18" t="s">
        <v>26</v>
      </c>
      <c r="O116" s="18" t="s">
        <v>26</v>
      </c>
      <c r="P116" s="18" t="s">
        <v>26</v>
      </c>
      <c r="Q116" s="18">
        <v>1</v>
      </c>
      <c r="R116" s="18">
        <v>1</v>
      </c>
      <c r="S116" s="18">
        <v>1</v>
      </c>
      <c r="T116" s="18">
        <v>1</v>
      </c>
      <c r="U116" s="89">
        <v>2</v>
      </c>
    </row>
    <row r="117" spans="1:21" ht="14.25" customHeight="1">
      <c r="A117" s="57" t="s">
        <v>726</v>
      </c>
      <c r="B117" s="10" t="s">
        <v>438</v>
      </c>
      <c r="C117" s="11" t="s">
        <v>525</v>
      </c>
      <c r="D117" s="12">
        <v>3.4</v>
      </c>
      <c r="E117" s="13" t="s">
        <v>31</v>
      </c>
      <c r="F117" s="11" t="s">
        <v>612</v>
      </c>
      <c r="G117" s="73" t="s">
        <v>705</v>
      </c>
      <c r="H117" s="11" t="s">
        <v>227</v>
      </c>
      <c r="I117" s="40" t="s">
        <v>708</v>
      </c>
      <c r="J117" s="11" t="s">
        <v>80</v>
      </c>
      <c r="K117" s="11" t="s">
        <v>26</v>
      </c>
      <c r="L117" s="15" t="s">
        <v>80</v>
      </c>
      <c r="M117" s="18" t="s">
        <v>26</v>
      </c>
      <c r="N117" s="18" t="s">
        <v>26</v>
      </c>
      <c r="O117" s="18" t="s">
        <v>104</v>
      </c>
      <c r="P117" s="18" t="s">
        <v>26</v>
      </c>
      <c r="Q117" s="18"/>
      <c r="R117" s="18"/>
      <c r="S117" s="18"/>
      <c r="T117" s="18"/>
      <c r="U117" s="89">
        <v>0</v>
      </c>
    </row>
    <row r="118" spans="1:21" ht="22.5" customHeight="1">
      <c r="A118" s="57" t="s">
        <v>727</v>
      </c>
      <c r="B118" s="73" t="s">
        <v>728</v>
      </c>
      <c r="C118" s="11" t="s">
        <v>525</v>
      </c>
      <c r="D118" s="12">
        <v>19.2</v>
      </c>
      <c r="E118" s="13" t="s">
        <v>628</v>
      </c>
      <c r="F118" s="11" t="s">
        <v>615</v>
      </c>
      <c r="G118" s="73" t="s">
        <v>703</v>
      </c>
      <c r="H118" s="11" t="s">
        <v>114</v>
      </c>
      <c r="I118" s="11" t="s">
        <v>729</v>
      </c>
      <c r="J118" s="11" t="s">
        <v>80</v>
      </c>
      <c r="K118" s="11" t="s">
        <v>26</v>
      </c>
      <c r="L118" s="15" t="s">
        <v>26</v>
      </c>
      <c r="M118" s="18" t="s">
        <v>26</v>
      </c>
      <c r="N118" s="18" t="s">
        <v>26</v>
      </c>
      <c r="O118" s="18" t="s">
        <v>26</v>
      </c>
      <c r="P118" s="18" t="s">
        <v>26</v>
      </c>
      <c r="Q118" s="18">
        <v>1</v>
      </c>
      <c r="R118" s="18">
        <v>1</v>
      </c>
      <c r="S118" s="18">
        <v>1</v>
      </c>
      <c r="T118" s="18">
        <v>1</v>
      </c>
      <c r="U118" s="89">
        <v>0</v>
      </c>
    </row>
    <row r="119" spans="1:21" ht="22.5" customHeight="1">
      <c r="A119" s="57" t="s">
        <v>730</v>
      </c>
      <c r="B119" s="73" t="s">
        <v>731</v>
      </c>
      <c r="C119" s="11" t="s">
        <v>525</v>
      </c>
      <c r="D119" s="12">
        <v>6</v>
      </c>
      <c r="E119" s="13" t="s">
        <v>31</v>
      </c>
      <c r="F119" s="11" t="s">
        <v>612</v>
      </c>
      <c r="G119" s="93" t="s">
        <v>732</v>
      </c>
      <c r="H119" s="11" t="s">
        <v>114</v>
      </c>
      <c r="I119" s="40" t="s">
        <v>733</v>
      </c>
      <c r="J119" s="11" t="s">
        <v>80</v>
      </c>
      <c r="K119" s="11" t="s">
        <v>26</v>
      </c>
      <c r="L119" s="15" t="s">
        <v>80</v>
      </c>
      <c r="M119" s="18" t="s">
        <v>26</v>
      </c>
      <c r="N119" s="18" t="s">
        <v>26</v>
      </c>
      <c r="O119" s="18" t="s">
        <v>104</v>
      </c>
      <c r="P119" s="18" t="s">
        <v>26</v>
      </c>
      <c r="Q119" s="18"/>
      <c r="R119" s="18"/>
      <c r="S119" s="18"/>
      <c r="T119" s="18"/>
      <c r="U119" s="89">
        <v>0</v>
      </c>
    </row>
    <row r="120" spans="1:21" ht="22.5" customHeight="1">
      <c r="A120" s="57" t="s">
        <v>734</v>
      </c>
      <c r="B120" s="73" t="s">
        <v>461</v>
      </c>
      <c r="C120" s="11" t="s">
        <v>525</v>
      </c>
      <c r="D120" s="12">
        <v>3.5</v>
      </c>
      <c r="E120" s="13" t="s">
        <v>31</v>
      </c>
      <c r="F120" s="11" t="s">
        <v>612</v>
      </c>
      <c r="G120" s="73" t="s">
        <v>259</v>
      </c>
      <c r="H120" s="11" t="s">
        <v>26</v>
      </c>
      <c r="I120" s="40" t="s">
        <v>708</v>
      </c>
      <c r="J120" s="11" t="s">
        <v>80</v>
      </c>
      <c r="K120" s="11" t="s">
        <v>80</v>
      </c>
      <c r="L120" s="15" t="s">
        <v>26</v>
      </c>
      <c r="M120" s="18" t="s">
        <v>26</v>
      </c>
      <c r="N120" s="18" t="s">
        <v>26</v>
      </c>
      <c r="O120" s="18" t="s">
        <v>26</v>
      </c>
      <c r="P120" s="18" t="s">
        <v>26</v>
      </c>
      <c r="Q120" s="18"/>
      <c r="R120" s="18">
        <v>1</v>
      </c>
      <c r="S120" s="18">
        <v>1</v>
      </c>
      <c r="T120" s="18">
        <v>1</v>
      </c>
      <c r="U120" s="89">
        <v>0</v>
      </c>
    </row>
    <row r="121" spans="1:21" ht="14.25" customHeight="1">
      <c r="A121" s="57" t="s">
        <v>735</v>
      </c>
      <c r="B121" s="73" t="s">
        <v>661</v>
      </c>
      <c r="C121" s="11" t="s">
        <v>525</v>
      </c>
      <c r="D121" s="12">
        <v>1.9</v>
      </c>
      <c r="E121" s="13" t="s">
        <v>31</v>
      </c>
      <c r="F121" s="11" t="s">
        <v>612</v>
      </c>
      <c r="G121" s="73" t="s">
        <v>736</v>
      </c>
      <c r="H121" s="11" t="s">
        <v>26</v>
      </c>
      <c r="I121" s="40" t="s">
        <v>708</v>
      </c>
      <c r="J121" s="11" t="s">
        <v>80</v>
      </c>
      <c r="K121" s="11" t="s">
        <v>80</v>
      </c>
      <c r="L121" s="15" t="s">
        <v>26</v>
      </c>
      <c r="M121" s="18" t="s">
        <v>26</v>
      </c>
      <c r="N121" s="18" t="s">
        <v>26</v>
      </c>
      <c r="O121" s="18" t="s">
        <v>26</v>
      </c>
      <c r="P121" s="18" t="s">
        <v>26</v>
      </c>
      <c r="Q121" s="18"/>
      <c r="R121" s="18"/>
      <c r="S121" s="18"/>
      <c r="T121" s="18"/>
      <c r="U121" s="89">
        <v>0</v>
      </c>
    </row>
    <row r="122" spans="1:21" ht="14.25" customHeight="1">
      <c r="A122" s="57" t="s">
        <v>737</v>
      </c>
      <c r="B122" s="73" t="s">
        <v>28</v>
      </c>
      <c r="C122" s="11" t="s">
        <v>525</v>
      </c>
      <c r="D122" s="12">
        <v>20</v>
      </c>
      <c r="E122" s="13" t="s">
        <v>31</v>
      </c>
      <c r="F122" s="11" t="s">
        <v>24</v>
      </c>
      <c r="G122" s="73" t="s">
        <v>738</v>
      </c>
      <c r="H122" s="11" t="s">
        <v>114</v>
      </c>
      <c r="I122" s="40" t="s">
        <v>80</v>
      </c>
      <c r="J122" s="11" t="s">
        <v>26</v>
      </c>
      <c r="K122" s="11" t="s">
        <v>26</v>
      </c>
      <c r="L122" s="15" t="s">
        <v>26</v>
      </c>
      <c r="M122" s="18" t="s">
        <v>26</v>
      </c>
      <c r="N122" s="18" t="s">
        <v>26</v>
      </c>
      <c r="O122" s="18" t="s">
        <v>26</v>
      </c>
      <c r="P122" s="18" t="s">
        <v>26</v>
      </c>
      <c r="Q122" s="18"/>
      <c r="R122" s="18"/>
      <c r="S122" s="18"/>
      <c r="T122" s="18"/>
      <c r="U122" s="89">
        <v>0</v>
      </c>
    </row>
    <row r="123" spans="1:21" ht="14.25" customHeight="1">
      <c r="A123" s="57" t="s">
        <v>739</v>
      </c>
      <c r="B123" s="73" t="s">
        <v>740</v>
      </c>
      <c r="C123" s="11" t="s">
        <v>525</v>
      </c>
      <c r="D123" s="12">
        <v>16.8</v>
      </c>
      <c r="E123" s="13" t="s">
        <v>31</v>
      </c>
      <c r="F123" s="11" t="s">
        <v>612</v>
      </c>
      <c r="G123" s="73" t="s">
        <v>725</v>
      </c>
      <c r="H123" s="11" t="s">
        <v>114</v>
      </c>
      <c r="I123" s="40" t="s">
        <v>80</v>
      </c>
      <c r="J123" s="11" t="s">
        <v>80</v>
      </c>
      <c r="K123" s="11" t="s">
        <v>26</v>
      </c>
      <c r="L123" s="15" t="s">
        <v>26</v>
      </c>
      <c r="M123" s="18" t="s">
        <v>26</v>
      </c>
      <c r="N123" s="18" t="s">
        <v>26</v>
      </c>
      <c r="O123" s="18" t="s">
        <v>26</v>
      </c>
      <c r="P123" s="18" t="s">
        <v>26</v>
      </c>
      <c r="Q123" s="18">
        <v>1</v>
      </c>
      <c r="R123" s="18">
        <v>1</v>
      </c>
      <c r="S123" s="18">
        <v>1</v>
      </c>
      <c r="T123" s="18">
        <v>1</v>
      </c>
      <c r="U123" s="89">
        <v>0</v>
      </c>
    </row>
    <row r="124" spans="1:21" ht="14.25" customHeight="1">
      <c r="A124" s="57" t="s">
        <v>741</v>
      </c>
      <c r="B124" s="73" t="s">
        <v>477</v>
      </c>
      <c r="C124" s="11" t="s">
        <v>525</v>
      </c>
      <c r="D124" s="12">
        <v>13.8</v>
      </c>
      <c r="E124" s="13" t="s">
        <v>628</v>
      </c>
      <c r="F124" s="11" t="s">
        <v>615</v>
      </c>
      <c r="G124" s="73" t="s">
        <v>725</v>
      </c>
      <c r="H124" s="11" t="s">
        <v>114</v>
      </c>
      <c r="I124" s="40" t="s">
        <v>80</v>
      </c>
      <c r="J124" s="11" t="s">
        <v>80</v>
      </c>
      <c r="K124" s="11" t="s">
        <v>26</v>
      </c>
      <c r="L124" s="15" t="s">
        <v>26</v>
      </c>
      <c r="M124" s="18" t="s">
        <v>26</v>
      </c>
      <c r="N124" s="18" t="s">
        <v>26</v>
      </c>
      <c r="O124" s="18" t="s">
        <v>26</v>
      </c>
      <c r="P124" s="18" t="s">
        <v>26</v>
      </c>
      <c r="Q124" s="18"/>
      <c r="R124" s="18">
        <v>1</v>
      </c>
      <c r="S124" s="18">
        <v>1</v>
      </c>
      <c r="T124" s="18">
        <v>1</v>
      </c>
      <c r="U124" s="89">
        <v>0</v>
      </c>
    </row>
    <row r="125" spans="1:21" ht="14.25" customHeight="1">
      <c r="A125" s="57" t="s">
        <v>742</v>
      </c>
      <c r="B125" s="73" t="s">
        <v>743</v>
      </c>
      <c r="C125" s="11" t="s">
        <v>525</v>
      </c>
      <c r="D125" s="12">
        <v>8.7</v>
      </c>
      <c r="E125" s="13" t="s">
        <v>31</v>
      </c>
      <c r="F125" s="11" t="s">
        <v>612</v>
      </c>
      <c r="G125" s="73" t="s">
        <v>744</v>
      </c>
      <c r="H125" s="11" t="s">
        <v>227</v>
      </c>
      <c r="I125" s="40" t="s">
        <v>86</v>
      </c>
      <c r="J125" s="11" t="s">
        <v>501</v>
      </c>
      <c r="K125" s="11" t="s">
        <v>26</v>
      </c>
      <c r="L125" s="15" t="s">
        <v>80</v>
      </c>
      <c r="M125" s="18" t="s">
        <v>26</v>
      </c>
      <c r="N125" s="18" t="s">
        <v>26</v>
      </c>
      <c r="O125" s="18" t="s">
        <v>104</v>
      </c>
      <c r="P125" s="18" t="s">
        <v>26</v>
      </c>
      <c r="Q125" s="18"/>
      <c r="R125" s="18">
        <v>1</v>
      </c>
      <c r="S125" s="18">
        <v>1</v>
      </c>
      <c r="T125" s="18">
        <v>1</v>
      </c>
      <c r="U125" s="89">
        <v>0</v>
      </c>
    </row>
    <row r="126" spans="1:21" ht="14.25" customHeight="1">
      <c r="A126" s="57" t="s">
        <v>745</v>
      </c>
      <c r="B126" s="73" t="s">
        <v>507</v>
      </c>
      <c r="C126" s="11" t="s">
        <v>525</v>
      </c>
      <c r="D126" s="12">
        <v>30</v>
      </c>
      <c r="E126" s="13" t="s">
        <v>628</v>
      </c>
      <c r="F126" s="11" t="s">
        <v>615</v>
      </c>
      <c r="G126" s="73" t="s">
        <v>703</v>
      </c>
      <c r="H126" s="11" t="s">
        <v>114</v>
      </c>
      <c r="I126" s="40" t="s">
        <v>80</v>
      </c>
      <c r="J126" s="11" t="s">
        <v>80</v>
      </c>
      <c r="K126" s="11" t="s">
        <v>26</v>
      </c>
      <c r="L126" s="15" t="s">
        <v>26</v>
      </c>
      <c r="M126" s="18" t="s">
        <v>26</v>
      </c>
      <c r="N126" s="18" t="s">
        <v>26</v>
      </c>
      <c r="O126" s="18" t="s">
        <v>26</v>
      </c>
      <c r="P126" s="18" t="s">
        <v>26</v>
      </c>
      <c r="Q126" s="18">
        <v>1</v>
      </c>
      <c r="R126" s="18">
        <v>1</v>
      </c>
      <c r="S126" s="18">
        <v>1</v>
      </c>
      <c r="T126" s="18">
        <v>1</v>
      </c>
      <c r="U126" s="89">
        <v>4</v>
      </c>
    </row>
    <row r="127" spans="1:21" ht="14.25" customHeight="1">
      <c r="A127" s="57" t="s">
        <v>746</v>
      </c>
      <c r="B127" s="73" t="s">
        <v>92</v>
      </c>
      <c r="C127" s="11" t="s">
        <v>525</v>
      </c>
      <c r="D127" s="12">
        <v>7.3</v>
      </c>
      <c r="E127" s="13" t="s">
        <v>31</v>
      </c>
      <c r="F127" s="11" t="s">
        <v>24</v>
      </c>
      <c r="G127" s="73" t="s">
        <v>259</v>
      </c>
      <c r="H127" s="11" t="s">
        <v>114</v>
      </c>
      <c r="I127" s="40" t="s">
        <v>26</v>
      </c>
      <c r="J127" s="11" t="s">
        <v>26</v>
      </c>
      <c r="K127" s="11" t="s">
        <v>26</v>
      </c>
      <c r="L127" s="11" t="s">
        <v>26</v>
      </c>
      <c r="M127" s="11" t="s">
        <v>26</v>
      </c>
      <c r="N127" s="11" t="s">
        <v>26</v>
      </c>
      <c r="O127" s="11" t="s">
        <v>26</v>
      </c>
      <c r="P127" s="11" t="s">
        <v>26</v>
      </c>
      <c r="Q127" s="11"/>
      <c r="R127" s="11"/>
      <c r="S127" s="11"/>
      <c r="T127" s="11"/>
      <c r="U127" s="89">
        <v>0</v>
      </c>
    </row>
    <row r="128" spans="1:21" ht="14.25" customHeight="1">
      <c r="A128" s="9" t="s">
        <v>750</v>
      </c>
      <c r="B128" s="10" t="s">
        <v>510</v>
      </c>
      <c r="C128" s="11" t="s">
        <v>525</v>
      </c>
      <c r="D128" s="12">
        <v>17.8</v>
      </c>
      <c r="E128" s="13" t="s">
        <v>628</v>
      </c>
      <c r="F128" s="11" t="s">
        <v>615</v>
      </c>
      <c r="G128" s="73" t="s">
        <v>725</v>
      </c>
      <c r="H128" s="11" t="s">
        <v>26</v>
      </c>
      <c r="I128" s="40" t="s">
        <v>80</v>
      </c>
      <c r="J128" s="11" t="s">
        <v>80</v>
      </c>
      <c r="K128" s="11" t="s">
        <v>26</v>
      </c>
      <c r="L128" s="11" t="s">
        <v>26</v>
      </c>
      <c r="M128" s="11" t="s">
        <v>26</v>
      </c>
      <c r="N128" s="11" t="s">
        <v>26</v>
      </c>
      <c r="O128" s="11" t="s">
        <v>26</v>
      </c>
      <c r="P128" s="11" t="s">
        <v>26</v>
      </c>
      <c r="Q128" s="11">
        <v>1</v>
      </c>
      <c r="R128" s="11">
        <v>1</v>
      </c>
      <c r="S128" s="11">
        <v>1</v>
      </c>
      <c r="T128" s="11">
        <v>1</v>
      </c>
      <c r="U128" s="89">
        <v>0</v>
      </c>
    </row>
    <row r="129" spans="1:21" ht="14.25" customHeight="1">
      <c r="A129" s="9" t="s">
        <v>751</v>
      </c>
      <c r="B129" s="10" t="s">
        <v>752</v>
      </c>
      <c r="C129" s="11" t="s">
        <v>525</v>
      </c>
      <c r="D129" s="12">
        <v>2.7</v>
      </c>
      <c r="E129" s="13" t="s">
        <v>31</v>
      </c>
      <c r="F129" s="11" t="s">
        <v>612</v>
      </c>
      <c r="G129" s="73" t="s">
        <v>705</v>
      </c>
      <c r="H129" s="11" t="s">
        <v>227</v>
      </c>
      <c r="I129" s="40" t="s">
        <v>86</v>
      </c>
      <c r="J129" s="11" t="s">
        <v>80</v>
      </c>
      <c r="K129" s="11" t="s">
        <v>26</v>
      </c>
      <c r="L129" s="15" t="s">
        <v>80</v>
      </c>
      <c r="M129" s="18" t="s">
        <v>26</v>
      </c>
      <c r="N129" s="18" t="s">
        <v>26</v>
      </c>
      <c r="O129" s="18" t="s">
        <v>104</v>
      </c>
      <c r="P129" s="18" t="s">
        <v>26</v>
      </c>
      <c r="Q129" s="18"/>
      <c r="R129" s="18"/>
      <c r="S129" s="18"/>
      <c r="T129" s="18"/>
      <c r="U129" s="89">
        <v>0</v>
      </c>
    </row>
    <row r="130" spans="1:21" ht="14.25" customHeight="1">
      <c r="A130" s="9" t="s">
        <v>753</v>
      </c>
      <c r="B130" s="10" t="s">
        <v>754</v>
      </c>
      <c r="C130" s="11" t="s">
        <v>525</v>
      </c>
      <c r="D130" s="12">
        <v>9.7</v>
      </c>
      <c r="E130" s="13" t="s">
        <v>628</v>
      </c>
      <c r="F130" s="11" t="s">
        <v>24</v>
      </c>
      <c r="G130" s="73" t="s">
        <v>755</v>
      </c>
      <c r="H130" s="11" t="s">
        <v>114</v>
      </c>
      <c r="I130" s="40" t="s">
        <v>26</v>
      </c>
      <c r="J130" s="11" t="s">
        <v>26</v>
      </c>
      <c r="K130" s="11" t="s">
        <v>26</v>
      </c>
      <c r="L130" s="11" t="s">
        <v>26</v>
      </c>
      <c r="M130" s="11" t="s">
        <v>26</v>
      </c>
      <c r="N130" s="11" t="s">
        <v>26</v>
      </c>
      <c r="O130" s="11" t="s">
        <v>26</v>
      </c>
      <c r="P130" s="11" t="s">
        <v>26</v>
      </c>
      <c r="Q130" s="11"/>
      <c r="R130" s="11"/>
      <c r="S130" s="11"/>
      <c r="T130" s="11"/>
      <c r="U130" s="89">
        <v>1</v>
      </c>
    </row>
    <row r="131" spans="1:21" ht="14.25" customHeight="1">
      <c r="A131" s="9" t="s">
        <v>756</v>
      </c>
      <c r="B131" s="10" t="s">
        <v>757</v>
      </c>
      <c r="C131" s="11" t="s">
        <v>525</v>
      </c>
      <c r="D131" s="12">
        <v>10.7</v>
      </c>
      <c r="E131" s="13" t="s">
        <v>628</v>
      </c>
      <c r="F131" s="11" t="s">
        <v>24</v>
      </c>
      <c r="G131" s="73" t="s">
        <v>755</v>
      </c>
      <c r="H131" s="11" t="s">
        <v>114</v>
      </c>
      <c r="I131" s="40" t="s">
        <v>26</v>
      </c>
      <c r="J131" s="11" t="s">
        <v>26</v>
      </c>
      <c r="K131" s="11" t="s">
        <v>26</v>
      </c>
      <c r="L131" s="11" t="s">
        <v>26</v>
      </c>
      <c r="M131" s="11" t="s">
        <v>26</v>
      </c>
      <c r="N131" s="11" t="s">
        <v>26</v>
      </c>
      <c r="O131" s="11" t="s">
        <v>26</v>
      </c>
      <c r="P131" s="11" t="s">
        <v>26</v>
      </c>
      <c r="Q131" s="11"/>
      <c r="R131" s="11"/>
      <c r="S131" s="11"/>
      <c r="T131" s="11"/>
      <c r="U131" s="89">
        <v>1</v>
      </c>
    </row>
    <row r="132" spans="1:21" ht="14.25" customHeight="1">
      <c r="A132" s="9" t="s">
        <v>758</v>
      </c>
      <c r="B132" s="10" t="s">
        <v>759</v>
      </c>
      <c r="C132" s="11" t="s">
        <v>525</v>
      </c>
      <c r="D132" s="12">
        <v>9.7</v>
      </c>
      <c r="E132" s="13" t="s">
        <v>628</v>
      </c>
      <c r="F132" s="11" t="s">
        <v>24</v>
      </c>
      <c r="G132" s="73" t="s">
        <v>755</v>
      </c>
      <c r="H132" s="11" t="s">
        <v>114</v>
      </c>
      <c r="I132" s="40" t="s">
        <v>26</v>
      </c>
      <c r="J132" s="11" t="s">
        <v>26</v>
      </c>
      <c r="K132" s="11" t="s">
        <v>26</v>
      </c>
      <c r="L132" s="11" t="s">
        <v>26</v>
      </c>
      <c r="M132" s="11" t="s">
        <v>26</v>
      </c>
      <c r="N132" s="11" t="s">
        <v>26</v>
      </c>
      <c r="O132" s="11" t="s">
        <v>26</v>
      </c>
      <c r="P132" s="11" t="s">
        <v>26</v>
      </c>
      <c r="Q132" s="11"/>
      <c r="R132" s="11"/>
      <c r="S132" s="11"/>
      <c r="T132" s="11"/>
      <c r="U132" s="89">
        <v>1</v>
      </c>
    </row>
    <row r="133" spans="1:21" ht="14.25" customHeight="1">
      <c r="A133" s="9" t="s">
        <v>760</v>
      </c>
      <c r="B133" s="10" t="s">
        <v>485</v>
      </c>
      <c r="C133" s="11" t="s">
        <v>525</v>
      </c>
      <c r="D133" s="12">
        <v>15</v>
      </c>
      <c r="E133" s="13" t="s">
        <v>31</v>
      </c>
      <c r="F133" s="11" t="s">
        <v>612</v>
      </c>
      <c r="G133" s="73" t="s">
        <v>259</v>
      </c>
      <c r="H133" s="11" t="s">
        <v>114</v>
      </c>
      <c r="I133" s="40" t="s">
        <v>80</v>
      </c>
      <c r="J133" s="11" t="s">
        <v>80</v>
      </c>
      <c r="K133" s="11" t="s">
        <v>80</v>
      </c>
      <c r="L133" s="15" t="s">
        <v>26</v>
      </c>
      <c r="M133" s="15" t="s">
        <v>26</v>
      </c>
      <c r="N133" s="15" t="s">
        <v>26</v>
      </c>
      <c r="O133" s="15" t="s">
        <v>26</v>
      </c>
      <c r="P133" s="15" t="s">
        <v>26</v>
      </c>
      <c r="Q133" s="15"/>
      <c r="R133" s="15">
        <v>1</v>
      </c>
      <c r="S133" s="15">
        <v>1</v>
      </c>
      <c r="T133" s="15">
        <v>1</v>
      </c>
      <c r="U133" s="89">
        <v>0</v>
      </c>
    </row>
    <row r="134" spans="1:21" s="2" customFormat="1" ht="14.25" customHeight="1">
      <c r="A134" s="24"/>
      <c r="B134" s="25" t="s">
        <v>67</v>
      </c>
      <c r="C134" s="25"/>
      <c r="D134" s="27">
        <f>SUM(D100:D133)</f>
        <v>441.19999999999993</v>
      </c>
      <c r="E134" s="36"/>
      <c r="F134"/>
      <c r="G134" s="34"/>
      <c r="H134" s="16"/>
      <c r="I134" s="16"/>
      <c r="J134" s="16"/>
      <c r="K134" s="16"/>
      <c r="L134" s="16"/>
      <c r="M134"/>
      <c r="N134"/>
      <c r="O134"/>
      <c r="P134" s="147" t="s">
        <v>1520</v>
      </c>
      <c r="Q134" s="142">
        <f>SUM(Q100:Q133)</f>
        <v>9</v>
      </c>
      <c r="R134" s="142">
        <f>SUM(R100:R133)</f>
        <v>17</v>
      </c>
      <c r="S134" s="142">
        <f>SUM(S100:S133)</f>
        <v>18</v>
      </c>
      <c r="T134" s="142">
        <f>SUM(T100:T133)</f>
        <v>19</v>
      </c>
      <c r="U134" s="90">
        <f>SUM(U100:U133)</f>
        <v>15</v>
      </c>
    </row>
    <row r="135" spans="1:21" ht="14.25" customHeight="1">
      <c r="A135" s="35"/>
      <c r="B135" s="34"/>
      <c r="C135" s="34"/>
      <c r="D135" s="39"/>
      <c r="E135" s="36"/>
      <c r="F135" s="16"/>
      <c r="G135" s="34"/>
      <c r="H135" s="16"/>
      <c r="I135" s="16"/>
      <c r="J135" s="16"/>
      <c r="K135" s="16"/>
      <c r="L135" s="16"/>
      <c r="M135" s="2"/>
      <c r="N135" s="2"/>
      <c r="O135" s="2"/>
      <c r="P135" s="2"/>
      <c r="Q135" s="2"/>
      <c r="R135" s="2"/>
      <c r="S135" s="2"/>
      <c r="T135" s="2"/>
      <c r="U135" s="32"/>
    </row>
    <row r="136" spans="1:21" ht="14.25" customHeight="1">
      <c r="A136" s="302" t="s">
        <v>761</v>
      </c>
      <c r="B136" s="302"/>
      <c r="C136" s="302"/>
      <c r="D136" s="302"/>
      <c r="E136" s="302"/>
      <c r="F136" s="302"/>
      <c r="G136" s="302"/>
      <c r="H136" s="302"/>
      <c r="I136" s="302"/>
      <c r="J136" s="302"/>
      <c r="K136" s="302"/>
      <c r="L136" s="302"/>
      <c r="M136" s="302"/>
      <c r="N136" s="302"/>
      <c r="O136" s="302"/>
      <c r="P136" s="302"/>
      <c r="Q136" s="302"/>
      <c r="R136" s="302"/>
      <c r="S136" s="302"/>
      <c r="T136" s="302"/>
      <c r="U136" s="302"/>
    </row>
    <row r="137" spans="1:21" ht="22.5" customHeight="1">
      <c r="A137" s="3" t="s">
        <v>1</v>
      </c>
      <c r="B137" s="4"/>
      <c r="C137" s="285" t="s">
        <v>2</v>
      </c>
      <c r="D137" s="285" t="s">
        <v>3</v>
      </c>
      <c r="E137" s="123" t="s">
        <v>4</v>
      </c>
      <c r="F137" s="5" t="s">
        <v>5</v>
      </c>
      <c r="G137" s="3" t="s">
        <v>291</v>
      </c>
      <c r="H137" s="285" t="s">
        <v>6</v>
      </c>
      <c r="I137" s="285" t="s">
        <v>7</v>
      </c>
      <c r="J137" s="285" t="s">
        <v>8</v>
      </c>
      <c r="K137" s="285" t="s">
        <v>9</v>
      </c>
      <c r="L137" s="285" t="s">
        <v>10</v>
      </c>
      <c r="M137" s="285" t="s">
        <v>11</v>
      </c>
      <c r="N137" s="285" t="s">
        <v>12</v>
      </c>
      <c r="O137" s="285" t="s">
        <v>13</v>
      </c>
      <c r="P137" s="287" t="s">
        <v>14</v>
      </c>
      <c r="Q137" s="288" t="s">
        <v>1514</v>
      </c>
      <c r="R137" s="288" t="s">
        <v>1515</v>
      </c>
      <c r="S137" s="288" t="s">
        <v>1516</v>
      </c>
      <c r="T137" s="288" t="s">
        <v>1517</v>
      </c>
      <c r="U137" s="287" t="s">
        <v>15</v>
      </c>
    </row>
    <row r="138" spans="1:21" ht="14.25" customHeight="1">
      <c r="A138" s="6" t="s">
        <v>16</v>
      </c>
      <c r="B138" s="7" t="s">
        <v>17</v>
      </c>
      <c r="C138" s="285"/>
      <c r="D138" s="285"/>
      <c r="E138" s="8" t="s">
        <v>18</v>
      </c>
      <c r="F138" s="6" t="s">
        <v>18</v>
      </c>
      <c r="G138" s="6" t="s">
        <v>19</v>
      </c>
      <c r="H138" s="285"/>
      <c r="I138" s="285"/>
      <c r="J138" s="285"/>
      <c r="K138" s="285"/>
      <c r="L138" s="285"/>
      <c r="M138" s="285"/>
      <c r="N138" s="285"/>
      <c r="O138" s="285"/>
      <c r="P138" s="287"/>
      <c r="Q138" s="291"/>
      <c r="R138" s="289"/>
      <c r="S138" s="289"/>
      <c r="T138" s="289"/>
      <c r="U138" s="287"/>
    </row>
    <row r="139" spans="1:21" ht="14.25" customHeight="1">
      <c r="A139" s="9" t="s">
        <v>762</v>
      </c>
      <c r="B139" s="10" t="s">
        <v>21</v>
      </c>
      <c r="C139" s="11" t="s">
        <v>525</v>
      </c>
      <c r="D139" s="12">
        <v>76</v>
      </c>
      <c r="E139" s="13" t="s">
        <v>628</v>
      </c>
      <c r="F139" s="14" t="s">
        <v>24</v>
      </c>
      <c r="G139" s="10" t="s">
        <v>763</v>
      </c>
      <c r="H139" s="41" t="s">
        <v>26</v>
      </c>
      <c r="I139" s="94" t="s">
        <v>80</v>
      </c>
      <c r="J139" s="42" t="s">
        <v>26</v>
      </c>
      <c r="K139" s="42" t="s">
        <v>26</v>
      </c>
      <c r="L139" s="43" t="s">
        <v>26</v>
      </c>
      <c r="M139" s="42" t="s">
        <v>26</v>
      </c>
      <c r="N139" s="42" t="s">
        <v>26</v>
      </c>
      <c r="O139" s="95" t="s">
        <v>26</v>
      </c>
      <c r="P139" s="42" t="s">
        <v>26</v>
      </c>
      <c r="Q139" s="42"/>
      <c r="R139" s="42"/>
      <c r="S139" s="42"/>
      <c r="T139" s="42"/>
      <c r="U139" s="96">
        <v>0</v>
      </c>
    </row>
    <row r="140" spans="1:21" ht="14.25" customHeight="1">
      <c r="A140" s="9" t="s">
        <v>764</v>
      </c>
      <c r="B140" s="10" t="s">
        <v>680</v>
      </c>
      <c r="C140" s="11" t="s">
        <v>525</v>
      </c>
      <c r="D140" s="12">
        <v>9.2</v>
      </c>
      <c r="E140" s="13" t="s">
        <v>628</v>
      </c>
      <c r="F140" s="14" t="s">
        <v>24</v>
      </c>
      <c r="G140" s="10" t="s">
        <v>57</v>
      </c>
      <c r="H140" s="42" t="s">
        <v>114</v>
      </c>
      <c r="I140" s="94" t="s">
        <v>80</v>
      </c>
      <c r="J140" s="42" t="s">
        <v>26</v>
      </c>
      <c r="K140" s="42" t="s">
        <v>26</v>
      </c>
      <c r="L140" s="43" t="s">
        <v>26</v>
      </c>
      <c r="M140" s="42" t="s">
        <v>26</v>
      </c>
      <c r="N140" s="42" t="s">
        <v>26</v>
      </c>
      <c r="O140" s="95" t="s">
        <v>26</v>
      </c>
      <c r="P140" s="42" t="s">
        <v>26</v>
      </c>
      <c r="Q140" s="42"/>
      <c r="R140" s="42"/>
      <c r="S140" s="42"/>
      <c r="T140" s="42"/>
      <c r="U140" s="96">
        <v>0</v>
      </c>
    </row>
    <row r="141" spans="1:21" ht="14.25" customHeight="1">
      <c r="A141" s="9" t="s">
        <v>765</v>
      </c>
      <c r="B141" s="10" t="s">
        <v>766</v>
      </c>
      <c r="C141" s="11" t="s">
        <v>525</v>
      </c>
      <c r="D141" s="12">
        <v>15.3</v>
      </c>
      <c r="E141" s="13" t="s">
        <v>628</v>
      </c>
      <c r="F141" s="11" t="s">
        <v>615</v>
      </c>
      <c r="G141" s="10" t="s">
        <v>725</v>
      </c>
      <c r="H141" s="42" t="s">
        <v>114</v>
      </c>
      <c r="I141" s="94" t="s">
        <v>324</v>
      </c>
      <c r="J141" s="42" t="s">
        <v>80</v>
      </c>
      <c r="K141" s="42" t="s">
        <v>80</v>
      </c>
      <c r="L141" s="43" t="s">
        <v>26</v>
      </c>
      <c r="M141" s="97" t="s">
        <v>26</v>
      </c>
      <c r="N141" s="97" t="s">
        <v>26</v>
      </c>
      <c r="O141" s="95" t="s">
        <v>26</v>
      </c>
      <c r="P141" s="97" t="s">
        <v>26</v>
      </c>
      <c r="Q141" s="97">
        <v>1</v>
      </c>
      <c r="R141" s="97">
        <v>1</v>
      </c>
      <c r="S141" s="97">
        <v>1</v>
      </c>
      <c r="T141" s="97">
        <v>2</v>
      </c>
      <c r="U141" s="98">
        <v>0</v>
      </c>
    </row>
    <row r="142" spans="1:21" ht="14.25" customHeight="1">
      <c r="A142" s="9" t="s">
        <v>767</v>
      </c>
      <c r="B142" s="10" t="s">
        <v>578</v>
      </c>
      <c r="C142" s="11" t="s">
        <v>525</v>
      </c>
      <c r="D142" s="12">
        <v>14.3</v>
      </c>
      <c r="E142" s="13" t="s">
        <v>31</v>
      </c>
      <c r="F142" s="11" t="s">
        <v>768</v>
      </c>
      <c r="G142" s="10" t="s">
        <v>725</v>
      </c>
      <c r="H142" s="42" t="s">
        <v>114</v>
      </c>
      <c r="I142" s="94" t="s">
        <v>80</v>
      </c>
      <c r="J142" s="42" t="s">
        <v>80</v>
      </c>
      <c r="K142" s="42" t="s">
        <v>80</v>
      </c>
      <c r="L142" s="43" t="s">
        <v>26</v>
      </c>
      <c r="M142" s="97" t="s">
        <v>26</v>
      </c>
      <c r="N142" s="97" t="s">
        <v>26</v>
      </c>
      <c r="O142" s="95" t="s">
        <v>26</v>
      </c>
      <c r="P142" s="97" t="s">
        <v>26</v>
      </c>
      <c r="Q142" s="97">
        <v>1</v>
      </c>
      <c r="R142" s="97">
        <v>1</v>
      </c>
      <c r="S142" s="97">
        <v>1</v>
      </c>
      <c r="T142" s="97">
        <v>1</v>
      </c>
      <c r="U142" s="98">
        <v>0</v>
      </c>
    </row>
    <row r="143" spans="1:21" ht="14.25" customHeight="1">
      <c r="A143" s="9" t="s">
        <v>769</v>
      </c>
      <c r="B143" s="10" t="s">
        <v>82</v>
      </c>
      <c r="C143" s="11" t="s">
        <v>525</v>
      </c>
      <c r="D143" s="12">
        <v>27</v>
      </c>
      <c r="E143" s="13" t="s">
        <v>628</v>
      </c>
      <c r="F143" s="11" t="s">
        <v>768</v>
      </c>
      <c r="G143" s="10" t="s">
        <v>770</v>
      </c>
      <c r="H143" s="42" t="s">
        <v>114</v>
      </c>
      <c r="I143" s="94" t="s">
        <v>80</v>
      </c>
      <c r="J143" s="42" t="s">
        <v>80</v>
      </c>
      <c r="K143" s="42" t="s">
        <v>80</v>
      </c>
      <c r="L143" s="43" t="s">
        <v>26</v>
      </c>
      <c r="M143" s="97" t="s">
        <v>26</v>
      </c>
      <c r="N143" s="97" t="s">
        <v>26</v>
      </c>
      <c r="O143" s="95" t="s">
        <v>26</v>
      </c>
      <c r="P143" s="97" t="s">
        <v>26</v>
      </c>
      <c r="Q143" s="97">
        <v>1</v>
      </c>
      <c r="R143" s="97">
        <v>1</v>
      </c>
      <c r="S143" s="97">
        <v>1</v>
      </c>
      <c r="T143" s="97">
        <v>1</v>
      </c>
      <c r="U143" s="98">
        <v>0</v>
      </c>
    </row>
    <row r="144" spans="1:21" ht="14.25" customHeight="1">
      <c r="A144" s="9" t="s">
        <v>771</v>
      </c>
      <c r="B144" s="10" t="s">
        <v>562</v>
      </c>
      <c r="C144" s="11" t="s">
        <v>525</v>
      </c>
      <c r="D144" s="12">
        <v>4.9</v>
      </c>
      <c r="E144" s="13" t="s">
        <v>628</v>
      </c>
      <c r="F144" s="11" t="s">
        <v>24</v>
      </c>
      <c r="G144" s="10" t="s">
        <v>57</v>
      </c>
      <c r="H144" s="42" t="s">
        <v>26</v>
      </c>
      <c r="I144" s="94" t="s">
        <v>80</v>
      </c>
      <c r="J144" s="42" t="s">
        <v>26</v>
      </c>
      <c r="K144" s="42" t="s">
        <v>26</v>
      </c>
      <c r="L144" s="43" t="s">
        <v>26</v>
      </c>
      <c r="M144" s="97" t="s">
        <v>26</v>
      </c>
      <c r="N144" s="97" t="s">
        <v>26</v>
      </c>
      <c r="O144" s="95" t="s">
        <v>26</v>
      </c>
      <c r="P144" s="97" t="s">
        <v>26</v>
      </c>
      <c r="Q144" s="97"/>
      <c r="R144" s="97"/>
      <c r="S144" s="97"/>
      <c r="T144" s="97"/>
      <c r="U144" s="98">
        <v>0</v>
      </c>
    </row>
    <row r="145" spans="1:21" ht="14.25" customHeight="1">
      <c r="A145" s="9" t="s">
        <v>772</v>
      </c>
      <c r="B145" s="10" t="s">
        <v>773</v>
      </c>
      <c r="C145" s="11" t="s">
        <v>525</v>
      </c>
      <c r="D145" s="12">
        <v>2.5</v>
      </c>
      <c r="E145" s="13" t="s">
        <v>628</v>
      </c>
      <c r="F145" s="11" t="s">
        <v>24</v>
      </c>
      <c r="G145" s="10" t="s">
        <v>26</v>
      </c>
      <c r="H145" s="42" t="s">
        <v>26</v>
      </c>
      <c r="I145" s="94" t="s">
        <v>26</v>
      </c>
      <c r="J145" s="42" t="s">
        <v>26</v>
      </c>
      <c r="K145" s="42" t="s">
        <v>26</v>
      </c>
      <c r="L145" s="43" t="s">
        <v>26</v>
      </c>
      <c r="M145" s="97" t="s">
        <v>26</v>
      </c>
      <c r="N145" s="97" t="s">
        <v>26</v>
      </c>
      <c r="O145" s="95" t="s">
        <v>26</v>
      </c>
      <c r="P145" s="97" t="s">
        <v>26</v>
      </c>
      <c r="Q145" s="97"/>
      <c r="R145" s="97"/>
      <c r="S145" s="97"/>
      <c r="T145" s="97"/>
      <c r="U145" s="98">
        <v>0</v>
      </c>
    </row>
    <row r="146" spans="1:21" ht="14.25" customHeight="1">
      <c r="A146" s="9" t="s">
        <v>774</v>
      </c>
      <c r="B146" s="10" t="s">
        <v>485</v>
      </c>
      <c r="C146" s="11" t="s">
        <v>525</v>
      </c>
      <c r="D146" s="12">
        <v>10.2</v>
      </c>
      <c r="E146" s="13" t="s">
        <v>628</v>
      </c>
      <c r="F146" s="11" t="s">
        <v>615</v>
      </c>
      <c r="G146" s="10" t="s">
        <v>57</v>
      </c>
      <c r="H146" s="42" t="s">
        <v>114</v>
      </c>
      <c r="I146" s="94" t="s">
        <v>80</v>
      </c>
      <c r="J146" s="42" t="s">
        <v>80</v>
      </c>
      <c r="K146" s="42" t="s">
        <v>80</v>
      </c>
      <c r="L146" s="43" t="s">
        <v>26</v>
      </c>
      <c r="M146" s="97" t="s">
        <v>26</v>
      </c>
      <c r="N146" s="97" t="s">
        <v>26</v>
      </c>
      <c r="O146" s="95" t="s">
        <v>26</v>
      </c>
      <c r="P146" s="97" t="s">
        <v>26</v>
      </c>
      <c r="Q146" s="97"/>
      <c r="R146" s="97">
        <v>1</v>
      </c>
      <c r="S146" s="97">
        <v>1</v>
      </c>
      <c r="T146" s="97">
        <v>1</v>
      </c>
      <c r="U146" s="98">
        <v>0</v>
      </c>
    </row>
    <row r="147" spans="1:21" ht="14.25" customHeight="1">
      <c r="A147" s="9" t="s">
        <v>775</v>
      </c>
      <c r="B147" s="10" t="s">
        <v>661</v>
      </c>
      <c r="C147" s="11" t="s">
        <v>525</v>
      </c>
      <c r="D147" s="12">
        <v>3.5</v>
      </c>
      <c r="E147" s="13" t="s">
        <v>31</v>
      </c>
      <c r="F147" s="11" t="s">
        <v>551</v>
      </c>
      <c r="G147" s="10" t="s">
        <v>57</v>
      </c>
      <c r="H147" s="42" t="s">
        <v>26</v>
      </c>
      <c r="I147" s="94" t="s">
        <v>86</v>
      </c>
      <c r="J147" s="42" t="s">
        <v>80</v>
      </c>
      <c r="K147" s="42" t="s">
        <v>80</v>
      </c>
      <c r="L147" s="43" t="s">
        <v>26</v>
      </c>
      <c r="M147" s="97" t="s">
        <v>26</v>
      </c>
      <c r="N147" s="97" t="s">
        <v>26</v>
      </c>
      <c r="O147" s="95" t="s">
        <v>26</v>
      </c>
      <c r="P147" s="97" t="s">
        <v>26</v>
      </c>
      <c r="Q147" s="97"/>
      <c r="R147" s="97">
        <v>1</v>
      </c>
      <c r="S147" s="97">
        <v>1</v>
      </c>
      <c r="T147" s="97">
        <v>1</v>
      </c>
      <c r="U147" s="98">
        <v>0</v>
      </c>
    </row>
    <row r="148" spans="1:21" ht="14.25" customHeight="1">
      <c r="A148" s="9" t="s">
        <v>776</v>
      </c>
      <c r="B148" s="10" t="s">
        <v>461</v>
      </c>
      <c r="C148" s="11" t="s">
        <v>525</v>
      </c>
      <c r="D148" s="12">
        <v>9.1</v>
      </c>
      <c r="E148" s="13" t="s">
        <v>31</v>
      </c>
      <c r="F148" s="11" t="s">
        <v>551</v>
      </c>
      <c r="G148" s="10" t="s">
        <v>57</v>
      </c>
      <c r="H148" s="42" t="s">
        <v>114</v>
      </c>
      <c r="I148" s="94" t="s">
        <v>86</v>
      </c>
      <c r="J148" s="42" t="s">
        <v>26</v>
      </c>
      <c r="K148" s="42" t="s">
        <v>80</v>
      </c>
      <c r="L148" s="43" t="s">
        <v>26</v>
      </c>
      <c r="M148" s="97" t="s">
        <v>26</v>
      </c>
      <c r="N148" s="97" t="s">
        <v>26</v>
      </c>
      <c r="O148" s="95" t="s">
        <v>26</v>
      </c>
      <c r="P148" s="97" t="s">
        <v>80</v>
      </c>
      <c r="Q148" s="97">
        <v>1</v>
      </c>
      <c r="R148" s="97">
        <v>1</v>
      </c>
      <c r="S148" s="97">
        <v>1</v>
      </c>
      <c r="T148" s="97">
        <v>2</v>
      </c>
      <c r="U148" s="98">
        <v>0</v>
      </c>
    </row>
    <row r="149" spans="1:21" ht="22.5" customHeight="1">
      <c r="A149" s="9" t="s">
        <v>777</v>
      </c>
      <c r="B149" s="10" t="s">
        <v>778</v>
      </c>
      <c r="C149" s="11" t="s">
        <v>525</v>
      </c>
      <c r="D149" s="12">
        <v>13.6</v>
      </c>
      <c r="E149" s="13" t="s">
        <v>628</v>
      </c>
      <c r="F149" s="11" t="s">
        <v>24</v>
      </c>
      <c r="G149" s="10" t="s">
        <v>725</v>
      </c>
      <c r="H149" s="42" t="s">
        <v>114</v>
      </c>
      <c r="I149" s="94" t="s">
        <v>80</v>
      </c>
      <c r="J149" s="42" t="s">
        <v>26</v>
      </c>
      <c r="K149" s="42" t="s">
        <v>26</v>
      </c>
      <c r="L149" s="43" t="s">
        <v>26</v>
      </c>
      <c r="M149" s="97" t="s">
        <v>26</v>
      </c>
      <c r="N149" s="97" t="s">
        <v>26</v>
      </c>
      <c r="O149" s="95" t="s">
        <v>26</v>
      </c>
      <c r="P149" s="97" t="s">
        <v>26</v>
      </c>
      <c r="Q149" s="97"/>
      <c r="R149" s="97"/>
      <c r="S149" s="97"/>
      <c r="T149" s="97"/>
      <c r="U149" s="98">
        <v>1</v>
      </c>
    </row>
    <row r="150" spans="1:21" ht="14.25" customHeight="1">
      <c r="A150" s="9" t="s">
        <v>779</v>
      </c>
      <c r="B150" s="10" t="s">
        <v>780</v>
      </c>
      <c r="C150" s="11" t="s">
        <v>525</v>
      </c>
      <c r="D150" s="12">
        <v>5.2</v>
      </c>
      <c r="E150" s="13" t="s">
        <v>31</v>
      </c>
      <c r="F150" s="11" t="s">
        <v>551</v>
      </c>
      <c r="G150" s="10" t="s">
        <v>57</v>
      </c>
      <c r="H150" s="42" t="s">
        <v>227</v>
      </c>
      <c r="I150" s="94" t="s">
        <v>708</v>
      </c>
      <c r="J150" s="42" t="s">
        <v>501</v>
      </c>
      <c r="K150" s="42" t="s">
        <v>26</v>
      </c>
      <c r="L150" s="43" t="s">
        <v>80</v>
      </c>
      <c r="M150" s="97" t="s">
        <v>26</v>
      </c>
      <c r="N150" s="97" t="s">
        <v>26</v>
      </c>
      <c r="O150" s="95" t="s">
        <v>104</v>
      </c>
      <c r="P150" s="97" t="s">
        <v>26</v>
      </c>
      <c r="Q150" s="97"/>
      <c r="R150" s="97">
        <v>1</v>
      </c>
      <c r="S150" s="97">
        <v>2</v>
      </c>
      <c r="T150" s="97">
        <v>1</v>
      </c>
      <c r="U150" s="98">
        <v>0</v>
      </c>
    </row>
    <row r="151" spans="1:21" ht="14.25" customHeight="1">
      <c r="A151" s="9" t="s">
        <v>781</v>
      </c>
      <c r="B151" s="10" t="s">
        <v>72</v>
      </c>
      <c r="C151" s="11" t="s">
        <v>525</v>
      </c>
      <c r="D151" s="12">
        <v>3.5</v>
      </c>
      <c r="E151" s="13" t="s">
        <v>628</v>
      </c>
      <c r="F151" s="11" t="s">
        <v>615</v>
      </c>
      <c r="G151" s="10" t="s">
        <v>532</v>
      </c>
      <c r="H151" s="42" t="s">
        <v>26</v>
      </c>
      <c r="I151" s="94" t="s">
        <v>26</v>
      </c>
      <c r="J151" s="42" t="s">
        <v>80</v>
      </c>
      <c r="K151" s="42" t="s">
        <v>26</v>
      </c>
      <c r="L151" s="43" t="s">
        <v>26</v>
      </c>
      <c r="M151" s="97" t="s">
        <v>26</v>
      </c>
      <c r="N151" s="97" t="s">
        <v>26</v>
      </c>
      <c r="O151" s="95" t="s">
        <v>26</v>
      </c>
      <c r="P151" s="97" t="s">
        <v>26</v>
      </c>
      <c r="Q151" s="97">
        <v>1</v>
      </c>
      <c r="R151" s="97">
        <v>1</v>
      </c>
      <c r="S151" s="97">
        <v>1</v>
      </c>
      <c r="T151" s="97">
        <v>1</v>
      </c>
      <c r="U151" s="98">
        <v>0</v>
      </c>
    </row>
    <row r="152" spans="1:21" ht="14.25" customHeight="1">
      <c r="A152" s="56" t="s">
        <v>782</v>
      </c>
      <c r="B152" s="10" t="s">
        <v>28</v>
      </c>
      <c r="C152" s="11" t="s">
        <v>525</v>
      </c>
      <c r="D152" s="12">
        <v>16.7</v>
      </c>
      <c r="E152" s="13" t="s">
        <v>628</v>
      </c>
      <c r="F152" s="11" t="s">
        <v>24</v>
      </c>
      <c r="G152" s="10" t="s">
        <v>532</v>
      </c>
      <c r="H152" s="42" t="s">
        <v>26</v>
      </c>
      <c r="I152" s="94" t="s">
        <v>80</v>
      </c>
      <c r="J152" s="42" t="s">
        <v>26</v>
      </c>
      <c r="K152" s="42" t="s">
        <v>26</v>
      </c>
      <c r="L152" s="43" t="s">
        <v>26</v>
      </c>
      <c r="M152" s="97" t="s">
        <v>26</v>
      </c>
      <c r="N152" s="97" t="s">
        <v>26</v>
      </c>
      <c r="O152" s="95" t="s">
        <v>26</v>
      </c>
      <c r="P152" s="97" t="s">
        <v>26</v>
      </c>
      <c r="Q152" s="97"/>
      <c r="R152" s="97"/>
      <c r="S152" s="97"/>
      <c r="T152" s="97"/>
      <c r="U152" s="98">
        <v>0</v>
      </c>
    </row>
    <row r="153" spans="1:21" ht="14.25" customHeight="1">
      <c r="A153" s="57" t="s">
        <v>783</v>
      </c>
      <c r="B153" s="10" t="s">
        <v>784</v>
      </c>
      <c r="C153" s="11" t="s">
        <v>525</v>
      </c>
      <c r="D153" s="62">
        <v>10.6</v>
      </c>
      <c r="E153" s="13" t="s">
        <v>628</v>
      </c>
      <c r="F153" s="11" t="s">
        <v>615</v>
      </c>
      <c r="G153" s="10" t="s">
        <v>725</v>
      </c>
      <c r="H153" s="42" t="s">
        <v>114</v>
      </c>
      <c r="I153" s="94" t="s">
        <v>80</v>
      </c>
      <c r="J153" s="42" t="s">
        <v>80</v>
      </c>
      <c r="K153" s="42" t="s">
        <v>80</v>
      </c>
      <c r="L153" s="43" t="s">
        <v>26</v>
      </c>
      <c r="M153" s="97" t="s">
        <v>26</v>
      </c>
      <c r="N153" s="97" t="s">
        <v>26</v>
      </c>
      <c r="O153" s="95" t="s">
        <v>26</v>
      </c>
      <c r="P153" s="97" t="s">
        <v>26</v>
      </c>
      <c r="Q153" s="97">
        <v>1</v>
      </c>
      <c r="R153" s="97">
        <v>1</v>
      </c>
      <c r="S153" s="97">
        <v>1</v>
      </c>
      <c r="T153" s="97">
        <v>2</v>
      </c>
      <c r="U153" s="98">
        <v>0</v>
      </c>
    </row>
    <row r="154" spans="1:21" ht="14.25" customHeight="1">
      <c r="A154" s="57" t="s">
        <v>785</v>
      </c>
      <c r="B154" s="10" t="s">
        <v>508</v>
      </c>
      <c r="C154" s="11" t="s">
        <v>525</v>
      </c>
      <c r="D154" s="12">
        <v>15.7</v>
      </c>
      <c r="E154" s="13" t="s">
        <v>628</v>
      </c>
      <c r="F154" s="11" t="s">
        <v>24</v>
      </c>
      <c r="G154" s="10" t="s">
        <v>725</v>
      </c>
      <c r="H154" s="42" t="s">
        <v>114</v>
      </c>
      <c r="I154" s="94" t="s">
        <v>80</v>
      </c>
      <c r="J154" s="42" t="s">
        <v>26</v>
      </c>
      <c r="K154" s="42" t="s">
        <v>26</v>
      </c>
      <c r="L154" s="42" t="s">
        <v>26</v>
      </c>
      <c r="M154" s="42" t="s">
        <v>26</v>
      </c>
      <c r="N154" s="42" t="s">
        <v>26</v>
      </c>
      <c r="O154" s="95" t="s">
        <v>26</v>
      </c>
      <c r="P154" s="42" t="s">
        <v>26</v>
      </c>
      <c r="Q154" s="42"/>
      <c r="R154" s="42"/>
      <c r="S154" s="42"/>
      <c r="T154" s="42"/>
      <c r="U154" s="98">
        <v>2</v>
      </c>
    </row>
    <row r="155" spans="1:21" ht="14.25" customHeight="1">
      <c r="A155" s="57" t="s">
        <v>786</v>
      </c>
      <c r="B155" s="10" t="s">
        <v>749</v>
      </c>
      <c r="C155" s="11" t="s">
        <v>525</v>
      </c>
      <c r="D155" s="12">
        <v>3.6</v>
      </c>
      <c r="E155" s="13" t="s">
        <v>31</v>
      </c>
      <c r="F155" s="11" t="s">
        <v>551</v>
      </c>
      <c r="G155" s="10" t="s">
        <v>57</v>
      </c>
      <c r="H155" s="42" t="s">
        <v>227</v>
      </c>
      <c r="I155" s="94" t="s">
        <v>86</v>
      </c>
      <c r="J155" s="42" t="s">
        <v>80</v>
      </c>
      <c r="K155" s="42" t="s">
        <v>26</v>
      </c>
      <c r="L155" s="43" t="s">
        <v>80</v>
      </c>
      <c r="M155" s="97" t="s">
        <v>26</v>
      </c>
      <c r="N155" s="97" t="s">
        <v>26</v>
      </c>
      <c r="O155" s="95" t="s">
        <v>104</v>
      </c>
      <c r="P155" s="97" t="s">
        <v>26</v>
      </c>
      <c r="Q155" s="97"/>
      <c r="R155" s="97">
        <v>1</v>
      </c>
      <c r="S155" s="97">
        <v>2</v>
      </c>
      <c r="T155" s="97">
        <v>1</v>
      </c>
      <c r="U155" s="98">
        <v>0</v>
      </c>
    </row>
    <row r="156" spans="1:21" ht="14.25" customHeight="1">
      <c r="A156" s="57" t="s">
        <v>787</v>
      </c>
      <c r="B156" s="10" t="s">
        <v>650</v>
      </c>
      <c r="C156" s="11" t="s">
        <v>525</v>
      </c>
      <c r="D156" s="12">
        <v>15.1</v>
      </c>
      <c r="E156" s="13" t="s">
        <v>628</v>
      </c>
      <c r="F156" s="11" t="s">
        <v>24</v>
      </c>
      <c r="G156" s="10" t="s">
        <v>725</v>
      </c>
      <c r="H156" s="42" t="s">
        <v>114</v>
      </c>
      <c r="I156" s="94" t="s">
        <v>80</v>
      </c>
      <c r="J156" s="42" t="s">
        <v>26</v>
      </c>
      <c r="K156" s="42" t="s">
        <v>26</v>
      </c>
      <c r="L156" s="42" t="s">
        <v>26</v>
      </c>
      <c r="M156" s="42" t="s">
        <v>26</v>
      </c>
      <c r="N156" s="42" t="s">
        <v>26</v>
      </c>
      <c r="O156" s="95" t="s">
        <v>26</v>
      </c>
      <c r="P156" s="42" t="s">
        <v>26</v>
      </c>
      <c r="Q156" s="42"/>
      <c r="R156" s="42"/>
      <c r="S156" s="42"/>
      <c r="T156" s="42"/>
      <c r="U156" s="98">
        <v>2</v>
      </c>
    </row>
    <row r="157" spans="1:21" ht="14.25" customHeight="1">
      <c r="A157" s="57" t="s">
        <v>788</v>
      </c>
      <c r="B157" s="10" t="s">
        <v>789</v>
      </c>
      <c r="C157" s="11" t="s">
        <v>525</v>
      </c>
      <c r="D157" s="12">
        <v>3.8</v>
      </c>
      <c r="E157" s="13" t="s">
        <v>31</v>
      </c>
      <c r="F157" s="11" t="s">
        <v>551</v>
      </c>
      <c r="G157" s="10" t="s">
        <v>57</v>
      </c>
      <c r="H157" s="42" t="s">
        <v>227</v>
      </c>
      <c r="I157" s="94" t="s">
        <v>80</v>
      </c>
      <c r="J157" s="42" t="s">
        <v>80</v>
      </c>
      <c r="K157" s="42" t="s">
        <v>26</v>
      </c>
      <c r="L157" s="43" t="s">
        <v>80</v>
      </c>
      <c r="M157" s="97" t="s">
        <v>26</v>
      </c>
      <c r="N157" s="97" t="s">
        <v>26</v>
      </c>
      <c r="O157" s="95" t="s">
        <v>104</v>
      </c>
      <c r="P157" s="97" t="s">
        <v>26</v>
      </c>
      <c r="Q157" s="97"/>
      <c r="R157" s="97">
        <v>1</v>
      </c>
      <c r="S157" s="97">
        <v>2</v>
      </c>
      <c r="T157" s="97">
        <v>2</v>
      </c>
      <c r="U157" s="98">
        <v>0</v>
      </c>
    </row>
    <row r="158" spans="1:21" ht="14.25" customHeight="1">
      <c r="A158" s="57" t="s">
        <v>790</v>
      </c>
      <c r="B158" s="10" t="s">
        <v>507</v>
      </c>
      <c r="C158" s="11" t="s">
        <v>525</v>
      </c>
      <c r="D158" s="12">
        <v>19</v>
      </c>
      <c r="E158" s="13" t="s">
        <v>628</v>
      </c>
      <c r="F158" s="11" t="s">
        <v>24</v>
      </c>
      <c r="G158" s="10" t="s">
        <v>725</v>
      </c>
      <c r="H158" s="42" t="s">
        <v>114</v>
      </c>
      <c r="I158" s="94" t="s">
        <v>80</v>
      </c>
      <c r="J158" s="42" t="s">
        <v>26</v>
      </c>
      <c r="K158" s="42" t="s">
        <v>26</v>
      </c>
      <c r="L158" s="43" t="s">
        <v>26</v>
      </c>
      <c r="M158" s="97" t="s">
        <v>26</v>
      </c>
      <c r="N158" s="97" t="s">
        <v>26</v>
      </c>
      <c r="O158" s="95" t="s">
        <v>26</v>
      </c>
      <c r="P158" s="97" t="s">
        <v>26</v>
      </c>
      <c r="Q158" s="97"/>
      <c r="R158" s="97"/>
      <c r="S158" s="97"/>
      <c r="T158" s="97"/>
      <c r="U158" s="98">
        <v>3</v>
      </c>
    </row>
    <row r="159" spans="1:21" ht="14.25" customHeight="1">
      <c r="A159" s="57" t="s">
        <v>791</v>
      </c>
      <c r="B159" s="10" t="s">
        <v>792</v>
      </c>
      <c r="C159" s="11" t="s">
        <v>525</v>
      </c>
      <c r="D159" s="12">
        <v>3.7</v>
      </c>
      <c r="E159" s="13" t="s">
        <v>31</v>
      </c>
      <c r="F159" s="11" t="s">
        <v>551</v>
      </c>
      <c r="G159" s="10" t="s">
        <v>676</v>
      </c>
      <c r="H159" s="42" t="s">
        <v>227</v>
      </c>
      <c r="I159" s="94" t="s">
        <v>86</v>
      </c>
      <c r="J159" s="42" t="s">
        <v>80</v>
      </c>
      <c r="K159" s="42" t="s">
        <v>26</v>
      </c>
      <c r="L159" s="43" t="s">
        <v>80</v>
      </c>
      <c r="M159" s="97" t="s">
        <v>26</v>
      </c>
      <c r="N159" s="97" t="s">
        <v>26</v>
      </c>
      <c r="O159" s="95" t="s">
        <v>104</v>
      </c>
      <c r="P159" s="97" t="s">
        <v>26</v>
      </c>
      <c r="Q159" s="97"/>
      <c r="R159" s="97">
        <v>1</v>
      </c>
      <c r="S159" s="97">
        <v>2</v>
      </c>
      <c r="T159" s="97">
        <v>1</v>
      </c>
      <c r="U159" s="98">
        <v>0</v>
      </c>
    </row>
    <row r="160" spans="1:21" ht="14.25" customHeight="1">
      <c r="A160" s="57" t="s">
        <v>793</v>
      </c>
      <c r="B160" s="73" t="s">
        <v>436</v>
      </c>
      <c r="C160" s="11" t="s">
        <v>525</v>
      </c>
      <c r="D160" s="12">
        <v>15.9</v>
      </c>
      <c r="E160" s="13" t="s">
        <v>628</v>
      </c>
      <c r="F160" s="11" t="s">
        <v>24</v>
      </c>
      <c r="G160" s="10" t="s">
        <v>725</v>
      </c>
      <c r="H160" s="42" t="s">
        <v>114</v>
      </c>
      <c r="I160" s="94" t="s">
        <v>80</v>
      </c>
      <c r="J160" s="42" t="s">
        <v>26</v>
      </c>
      <c r="K160" s="42" t="s">
        <v>26</v>
      </c>
      <c r="L160" s="43" t="s">
        <v>26</v>
      </c>
      <c r="M160" s="97" t="s">
        <v>26</v>
      </c>
      <c r="N160" s="97" t="s">
        <v>26</v>
      </c>
      <c r="O160" s="95" t="s">
        <v>26</v>
      </c>
      <c r="P160" s="97" t="s">
        <v>26</v>
      </c>
      <c r="Q160" s="97"/>
      <c r="R160" s="97"/>
      <c r="S160" s="97"/>
      <c r="T160" s="97"/>
      <c r="U160" s="98">
        <v>2</v>
      </c>
    </row>
    <row r="161" spans="1:21" ht="22.5" customHeight="1">
      <c r="A161" s="57" t="s">
        <v>794</v>
      </c>
      <c r="B161" s="73" t="s">
        <v>441</v>
      </c>
      <c r="C161" s="11" t="s">
        <v>525</v>
      </c>
      <c r="D161" s="12">
        <v>28.1</v>
      </c>
      <c r="E161" s="13" t="s">
        <v>628</v>
      </c>
      <c r="F161" s="11" t="s">
        <v>24</v>
      </c>
      <c r="G161" s="10" t="s">
        <v>725</v>
      </c>
      <c r="H161" s="42" t="s">
        <v>114</v>
      </c>
      <c r="I161" s="94" t="s">
        <v>80</v>
      </c>
      <c r="J161" s="42" t="s">
        <v>26</v>
      </c>
      <c r="K161" s="42" t="s">
        <v>26</v>
      </c>
      <c r="L161" s="43" t="s">
        <v>26</v>
      </c>
      <c r="M161" s="97" t="s">
        <v>26</v>
      </c>
      <c r="N161" s="97" t="s">
        <v>26</v>
      </c>
      <c r="O161" s="95" t="s">
        <v>26</v>
      </c>
      <c r="P161" s="97" t="s">
        <v>26</v>
      </c>
      <c r="Q161" s="97"/>
      <c r="R161" s="97"/>
      <c r="S161" s="97"/>
      <c r="T161" s="97"/>
      <c r="U161" s="98">
        <v>2</v>
      </c>
    </row>
    <row r="162" spans="1:21" ht="14.25" customHeight="1">
      <c r="A162" s="57" t="s">
        <v>795</v>
      </c>
      <c r="B162" s="73" t="s">
        <v>796</v>
      </c>
      <c r="C162" s="11" t="s">
        <v>525</v>
      </c>
      <c r="D162" s="12">
        <v>5</v>
      </c>
      <c r="E162" s="13" t="s">
        <v>31</v>
      </c>
      <c r="F162" s="11" t="s">
        <v>551</v>
      </c>
      <c r="G162" s="10" t="s">
        <v>57</v>
      </c>
      <c r="H162" s="42" t="s">
        <v>227</v>
      </c>
      <c r="I162" s="94" t="s">
        <v>708</v>
      </c>
      <c r="J162" s="42" t="s">
        <v>501</v>
      </c>
      <c r="K162" s="42" t="s">
        <v>26</v>
      </c>
      <c r="L162" s="43" t="s">
        <v>80</v>
      </c>
      <c r="M162" s="97" t="s">
        <v>26</v>
      </c>
      <c r="N162" s="97" t="s">
        <v>26</v>
      </c>
      <c r="O162" s="95" t="s">
        <v>104</v>
      </c>
      <c r="P162" s="97" t="s">
        <v>26</v>
      </c>
      <c r="Q162" s="97"/>
      <c r="R162" s="97">
        <v>1</v>
      </c>
      <c r="S162" s="97">
        <v>2</v>
      </c>
      <c r="T162" s="97">
        <v>1</v>
      </c>
      <c r="U162" s="98">
        <v>0</v>
      </c>
    </row>
    <row r="163" spans="1:21" ht="14.25" customHeight="1">
      <c r="A163" s="57" t="s">
        <v>797</v>
      </c>
      <c r="B163" s="73" t="s">
        <v>798</v>
      </c>
      <c r="C163" s="11" t="s">
        <v>525</v>
      </c>
      <c r="D163" s="12">
        <v>3.4</v>
      </c>
      <c r="E163" s="13" t="s">
        <v>628</v>
      </c>
      <c r="F163" s="11" t="s">
        <v>24</v>
      </c>
      <c r="G163" s="10" t="s">
        <v>26</v>
      </c>
      <c r="H163" s="42" t="s">
        <v>26</v>
      </c>
      <c r="I163" s="94" t="s">
        <v>26</v>
      </c>
      <c r="J163" s="42" t="s">
        <v>26</v>
      </c>
      <c r="K163" s="42" t="s">
        <v>26</v>
      </c>
      <c r="L163" s="42" t="s">
        <v>26</v>
      </c>
      <c r="M163" s="42" t="s">
        <v>26</v>
      </c>
      <c r="N163" s="42" t="s">
        <v>26</v>
      </c>
      <c r="O163" s="95" t="s">
        <v>26</v>
      </c>
      <c r="P163" s="42" t="s">
        <v>26</v>
      </c>
      <c r="Q163" s="42"/>
      <c r="R163" s="42"/>
      <c r="S163" s="42"/>
      <c r="T163" s="42"/>
      <c r="U163" s="98">
        <v>0</v>
      </c>
    </row>
    <row r="164" spans="1:21" ht="14.25" customHeight="1">
      <c r="A164" s="57" t="s">
        <v>799</v>
      </c>
      <c r="B164" s="73" t="s">
        <v>800</v>
      </c>
      <c r="C164" s="11" t="s">
        <v>525</v>
      </c>
      <c r="D164" s="12">
        <v>3.6</v>
      </c>
      <c r="E164" s="13" t="s">
        <v>31</v>
      </c>
      <c r="F164" s="11" t="s">
        <v>24</v>
      </c>
      <c r="G164" s="10" t="s">
        <v>57</v>
      </c>
      <c r="H164" s="42" t="s">
        <v>26</v>
      </c>
      <c r="I164" s="94" t="s">
        <v>80</v>
      </c>
      <c r="J164" s="42" t="s">
        <v>26</v>
      </c>
      <c r="K164" s="42" t="s">
        <v>26</v>
      </c>
      <c r="L164" s="43" t="s">
        <v>26</v>
      </c>
      <c r="M164" s="97" t="s">
        <v>26</v>
      </c>
      <c r="N164" s="97" t="s">
        <v>26</v>
      </c>
      <c r="O164" s="95" t="s">
        <v>26</v>
      </c>
      <c r="P164" s="97" t="s">
        <v>26</v>
      </c>
      <c r="Q164" s="97"/>
      <c r="R164" s="97"/>
      <c r="S164" s="97"/>
      <c r="T164" s="97"/>
      <c r="U164" s="98">
        <v>0</v>
      </c>
    </row>
    <row r="165" spans="1:21" ht="14.25" customHeight="1">
      <c r="A165" s="57" t="s">
        <v>801</v>
      </c>
      <c r="B165" s="73" t="s">
        <v>506</v>
      </c>
      <c r="C165" s="11" t="s">
        <v>525</v>
      </c>
      <c r="D165" s="12">
        <v>12.7</v>
      </c>
      <c r="E165" s="13" t="s">
        <v>628</v>
      </c>
      <c r="F165" s="11" t="s">
        <v>615</v>
      </c>
      <c r="G165" s="10" t="s">
        <v>57</v>
      </c>
      <c r="H165" s="42" t="s">
        <v>114</v>
      </c>
      <c r="I165" s="94" t="s">
        <v>80</v>
      </c>
      <c r="J165" s="42" t="s">
        <v>80</v>
      </c>
      <c r="K165" s="42" t="s">
        <v>80</v>
      </c>
      <c r="L165" s="43" t="s">
        <v>26</v>
      </c>
      <c r="M165" s="97" t="s">
        <v>26</v>
      </c>
      <c r="N165" s="97" t="s">
        <v>26</v>
      </c>
      <c r="O165" s="95" t="s">
        <v>26</v>
      </c>
      <c r="P165" s="97" t="s">
        <v>26</v>
      </c>
      <c r="Q165" s="97"/>
      <c r="R165" s="97">
        <v>1</v>
      </c>
      <c r="S165" s="97">
        <v>1</v>
      </c>
      <c r="T165" s="97">
        <v>1</v>
      </c>
      <c r="U165" s="98">
        <v>0</v>
      </c>
    </row>
    <row r="166" spans="1:21" ht="14.25" customHeight="1">
      <c r="A166" s="57" t="s">
        <v>802</v>
      </c>
      <c r="B166" s="73" t="s">
        <v>803</v>
      </c>
      <c r="C166" s="11" t="s">
        <v>525</v>
      </c>
      <c r="D166" s="12">
        <v>12.5</v>
      </c>
      <c r="E166" s="13" t="s">
        <v>31</v>
      </c>
      <c r="F166" s="11" t="s">
        <v>551</v>
      </c>
      <c r="G166" s="10" t="s">
        <v>804</v>
      </c>
      <c r="H166" s="42" t="s">
        <v>114</v>
      </c>
      <c r="I166" s="94" t="s">
        <v>86</v>
      </c>
      <c r="J166" s="42" t="s">
        <v>501</v>
      </c>
      <c r="K166" s="42" t="s">
        <v>26</v>
      </c>
      <c r="L166" s="43" t="s">
        <v>80</v>
      </c>
      <c r="M166" s="97" t="s">
        <v>26</v>
      </c>
      <c r="N166" s="97" t="s">
        <v>26</v>
      </c>
      <c r="O166" s="95" t="s">
        <v>104</v>
      </c>
      <c r="P166" s="97" t="s">
        <v>26</v>
      </c>
      <c r="Q166" s="97"/>
      <c r="R166" s="97">
        <v>1</v>
      </c>
      <c r="S166" s="97">
        <v>2</v>
      </c>
      <c r="T166" s="97">
        <v>1</v>
      </c>
      <c r="U166" s="98">
        <v>0</v>
      </c>
    </row>
    <row r="167" spans="1:21" ht="14.25" customHeight="1">
      <c r="A167" s="9" t="s">
        <v>805</v>
      </c>
      <c r="B167" s="10" t="s">
        <v>448</v>
      </c>
      <c r="C167" s="11" t="s">
        <v>525</v>
      </c>
      <c r="D167" s="12">
        <v>21.9</v>
      </c>
      <c r="E167" s="13" t="s">
        <v>628</v>
      </c>
      <c r="F167" s="14" t="s">
        <v>24</v>
      </c>
      <c r="G167" s="10" t="s">
        <v>806</v>
      </c>
      <c r="H167" s="42" t="s">
        <v>114</v>
      </c>
      <c r="I167" s="94" t="s">
        <v>80</v>
      </c>
      <c r="J167" s="42" t="s">
        <v>26</v>
      </c>
      <c r="K167" s="42" t="s">
        <v>26</v>
      </c>
      <c r="L167" s="43" t="s">
        <v>26</v>
      </c>
      <c r="M167" s="97" t="s">
        <v>26</v>
      </c>
      <c r="N167" s="97" t="s">
        <v>26</v>
      </c>
      <c r="O167" s="95" t="s">
        <v>26</v>
      </c>
      <c r="P167" s="97" t="s">
        <v>26</v>
      </c>
      <c r="Q167" s="97"/>
      <c r="R167" s="97"/>
      <c r="S167" s="97"/>
      <c r="T167" s="97"/>
      <c r="U167" s="98">
        <v>2</v>
      </c>
    </row>
    <row r="168" spans="1:21" ht="14.25" customHeight="1">
      <c r="A168" s="9" t="s">
        <v>807</v>
      </c>
      <c r="B168" s="10" t="s">
        <v>808</v>
      </c>
      <c r="C168" s="11" t="s">
        <v>525</v>
      </c>
      <c r="D168" s="12">
        <v>9</v>
      </c>
      <c r="E168" s="13" t="s">
        <v>628</v>
      </c>
      <c r="F168" s="14" t="s">
        <v>24</v>
      </c>
      <c r="G168" s="10" t="s">
        <v>26</v>
      </c>
      <c r="H168" s="41" t="s">
        <v>26</v>
      </c>
      <c r="I168" s="94" t="s">
        <v>26</v>
      </c>
      <c r="J168" s="42" t="s">
        <v>26</v>
      </c>
      <c r="K168" s="42" t="s">
        <v>26</v>
      </c>
      <c r="L168" s="43" t="s">
        <v>26</v>
      </c>
      <c r="M168" s="97" t="s">
        <v>26</v>
      </c>
      <c r="N168" s="97" t="s">
        <v>26</v>
      </c>
      <c r="O168" s="95" t="s">
        <v>26</v>
      </c>
      <c r="P168" s="97" t="s">
        <v>26</v>
      </c>
      <c r="Q168" s="97"/>
      <c r="R168" s="97"/>
      <c r="S168" s="97"/>
      <c r="T168" s="97"/>
      <c r="U168" s="98">
        <v>0</v>
      </c>
    </row>
    <row r="169" spans="1:21" ht="14.25" customHeight="1">
      <c r="A169" s="9" t="s">
        <v>809</v>
      </c>
      <c r="B169" s="10" t="s">
        <v>810</v>
      </c>
      <c r="C169" s="11" t="s">
        <v>525</v>
      </c>
      <c r="D169" s="12">
        <v>12.4</v>
      </c>
      <c r="E169" s="13" t="s">
        <v>628</v>
      </c>
      <c r="F169" s="11" t="s">
        <v>615</v>
      </c>
      <c r="G169" s="10" t="s">
        <v>57</v>
      </c>
      <c r="H169" s="42" t="s">
        <v>114</v>
      </c>
      <c r="I169" s="94" t="s">
        <v>80</v>
      </c>
      <c r="J169" s="42" t="s">
        <v>80</v>
      </c>
      <c r="K169" s="42" t="s">
        <v>80</v>
      </c>
      <c r="L169" s="43" t="s">
        <v>26</v>
      </c>
      <c r="M169" s="97" t="s">
        <v>26</v>
      </c>
      <c r="N169" s="97" t="s">
        <v>26</v>
      </c>
      <c r="O169" s="95" t="s">
        <v>26</v>
      </c>
      <c r="P169" s="97" t="s">
        <v>26</v>
      </c>
      <c r="Q169" s="97"/>
      <c r="R169" s="97">
        <v>1</v>
      </c>
      <c r="S169" s="97">
        <v>1</v>
      </c>
      <c r="T169" s="97">
        <v>1</v>
      </c>
      <c r="U169" s="98">
        <v>0</v>
      </c>
    </row>
    <row r="170" spans="1:21" ht="14.25" customHeight="1">
      <c r="A170" s="9" t="s">
        <v>811</v>
      </c>
      <c r="B170" s="10" t="s">
        <v>276</v>
      </c>
      <c r="C170" s="11" t="s">
        <v>525</v>
      </c>
      <c r="D170" s="12">
        <v>3.7</v>
      </c>
      <c r="E170" s="13" t="s">
        <v>31</v>
      </c>
      <c r="F170" s="11" t="s">
        <v>551</v>
      </c>
      <c r="G170" s="10" t="s">
        <v>812</v>
      </c>
      <c r="H170" s="42" t="s">
        <v>227</v>
      </c>
      <c r="I170" s="94" t="s">
        <v>86</v>
      </c>
      <c r="J170" s="42" t="s">
        <v>80</v>
      </c>
      <c r="K170" s="42" t="s">
        <v>26</v>
      </c>
      <c r="L170" s="43" t="s">
        <v>80</v>
      </c>
      <c r="M170" s="97" t="s">
        <v>26</v>
      </c>
      <c r="N170" s="97" t="s">
        <v>26</v>
      </c>
      <c r="O170" s="71" t="s">
        <v>104</v>
      </c>
      <c r="P170" s="97" t="s">
        <v>26</v>
      </c>
      <c r="Q170" s="97"/>
      <c r="R170" s="97">
        <v>1</v>
      </c>
      <c r="S170" s="97">
        <v>2</v>
      </c>
      <c r="T170" s="97">
        <v>1</v>
      </c>
      <c r="U170" s="98">
        <v>0</v>
      </c>
    </row>
    <row r="171" spans="1:21" ht="14.25" customHeight="1">
      <c r="A171" s="9" t="s">
        <v>813</v>
      </c>
      <c r="B171" s="10" t="s">
        <v>814</v>
      </c>
      <c r="C171" s="11" t="s">
        <v>525</v>
      </c>
      <c r="D171" s="12">
        <v>29.6</v>
      </c>
      <c r="E171" s="13" t="s">
        <v>628</v>
      </c>
      <c r="F171" s="11" t="s">
        <v>615</v>
      </c>
      <c r="G171" s="10" t="s">
        <v>725</v>
      </c>
      <c r="H171" s="42" t="s">
        <v>114</v>
      </c>
      <c r="I171" s="94" t="s">
        <v>80</v>
      </c>
      <c r="J171" s="42" t="s">
        <v>80</v>
      </c>
      <c r="K171" s="42" t="s">
        <v>80</v>
      </c>
      <c r="L171" s="43" t="s">
        <v>26</v>
      </c>
      <c r="M171" s="97" t="s">
        <v>26</v>
      </c>
      <c r="N171" s="97" t="s">
        <v>26</v>
      </c>
      <c r="O171" s="95" t="s">
        <v>26</v>
      </c>
      <c r="P171" s="97" t="s">
        <v>26</v>
      </c>
      <c r="Q171" s="97">
        <v>1</v>
      </c>
      <c r="R171" s="97">
        <v>1</v>
      </c>
      <c r="S171" s="97">
        <v>1</v>
      </c>
      <c r="T171" s="97">
        <v>1</v>
      </c>
      <c r="U171" s="98">
        <v>3</v>
      </c>
    </row>
    <row r="172" spans="1:21" ht="14.25" customHeight="1">
      <c r="A172" s="9" t="s">
        <v>815</v>
      </c>
      <c r="B172" s="10" t="s">
        <v>72</v>
      </c>
      <c r="C172" s="11" t="s">
        <v>525</v>
      </c>
      <c r="D172" s="12">
        <v>4.4</v>
      </c>
      <c r="E172" s="13" t="s">
        <v>628</v>
      </c>
      <c r="F172" s="11" t="s">
        <v>24</v>
      </c>
      <c r="G172" s="10" t="s">
        <v>66</v>
      </c>
      <c r="H172" s="42" t="s">
        <v>26</v>
      </c>
      <c r="I172" s="94" t="s">
        <v>26</v>
      </c>
      <c r="J172" s="42" t="s">
        <v>26</v>
      </c>
      <c r="K172" s="42" t="s">
        <v>26</v>
      </c>
      <c r="L172" s="43" t="s">
        <v>26</v>
      </c>
      <c r="M172" s="97" t="s">
        <v>26</v>
      </c>
      <c r="N172" s="97" t="s">
        <v>26</v>
      </c>
      <c r="O172" s="95" t="s">
        <v>26</v>
      </c>
      <c r="P172" s="97" t="s">
        <v>26</v>
      </c>
      <c r="Q172" s="97"/>
      <c r="R172" s="97"/>
      <c r="S172" s="97"/>
      <c r="T172" s="97"/>
      <c r="U172" s="98">
        <v>0</v>
      </c>
    </row>
    <row r="173" spans="1:21" ht="14.25" customHeight="1">
      <c r="A173" s="9" t="s">
        <v>816</v>
      </c>
      <c r="B173" s="10" t="s">
        <v>817</v>
      </c>
      <c r="C173" s="11" t="s">
        <v>525</v>
      </c>
      <c r="D173" s="12">
        <v>29.8</v>
      </c>
      <c r="E173" s="13" t="s">
        <v>628</v>
      </c>
      <c r="F173" s="11" t="s">
        <v>615</v>
      </c>
      <c r="G173" s="10" t="s">
        <v>66</v>
      </c>
      <c r="H173" s="42" t="s">
        <v>114</v>
      </c>
      <c r="I173" s="94" t="s">
        <v>80</v>
      </c>
      <c r="J173" s="42" t="s">
        <v>80</v>
      </c>
      <c r="K173" s="42" t="s">
        <v>80</v>
      </c>
      <c r="L173" s="43" t="s">
        <v>26</v>
      </c>
      <c r="M173" s="97" t="s">
        <v>26</v>
      </c>
      <c r="N173" s="97" t="s">
        <v>26</v>
      </c>
      <c r="O173" s="95" t="s">
        <v>26</v>
      </c>
      <c r="P173" s="97" t="s">
        <v>26</v>
      </c>
      <c r="Q173" s="97"/>
      <c r="R173" s="97">
        <v>1</v>
      </c>
      <c r="S173" s="97">
        <v>1</v>
      </c>
      <c r="T173" s="97">
        <v>1</v>
      </c>
      <c r="U173" s="98">
        <v>0</v>
      </c>
    </row>
    <row r="174" spans="1:21" ht="14.25" customHeight="1">
      <c r="A174" s="9" t="s">
        <v>818</v>
      </c>
      <c r="B174" s="10" t="s">
        <v>276</v>
      </c>
      <c r="C174" s="11" t="s">
        <v>525</v>
      </c>
      <c r="D174" s="12">
        <v>4.2</v>
      </c>
      <c r="E174" s="13" t="s">
        <v>31</v>
      </c>
      <c r="F174" s="11" t="s">
        <v>551</v>
      </c>
      <c r="G174" s="10" t="s">
        <v>66</v>
      </c>
      <c r="H174" s="42" t="s">
        <v>227</v>
      </c>
      <c r="I174" s="94" t="s">
        <v>86</v>
      </c>
      <c r="J174" s="42" t="s">
        <v>80</v>
      </c>
      <c r="K174" s="42" t="s">
        <v>26</v>
      </c>
      <c r="L174" s="43" t="s">
        <v>80</v>
      </c>
      <c r="M174" s="97" t="s">
        <v>26</v>
      </c>
      <c r="N174" s="97" t="s">
        <v>26</v>
      </c>
      <c r="O174" s="71" t="s">
        <v>104</v>
      </c>
      <c r="P174" s="97" t="s">
        <v>26</v>
      </c>
      <c r="Q174" s="97"/>
      <c r="R174" s="97">
        <v>1</v>
      </c>
      <c r="S174" s="97">
        <v>2</v>
      </c>
      <c r="T174" s="97">
        <v>1</v>
      </c>
      <c r="U174" s="98">
        <v>0</v>
      </c>
    </row>
    <row r="175" spans="1:21" ht="14.25" customHeight="1">
      <c r="A175" s="9" t="s">
        <v>819</v>
      </c>
      <c r="B175" s="10" t="s">
        <v>820</v>
      </c>
      <c r="C175" s="11" t="s">
        <v>525</v>
      </c>
      <c r="D175" s="12">
        <v>14.6</v>
      </c>
      <c r="E175" s="13" t="s">
        <v>628</v>
      </c>
      <c r="F175" s="11" t="s">
        <v>615</v>
      </c>
      <c r="G175" s="10" t="s">
        <v>821</v>
      </c>
      <c r="H175" s="42" t="s">
        <v>114</v>
      </c>
      <c r="I175" s="42" t="s">
        <v>80</v>
      </c>
      <c r="J175" s="42" t="s">
        <v>80</v>
      </c>
      <c r="K175" s="42" t="s">
        <v>26</v>
      </c>
      <c r="L175" s="43" t="s">
        <v>26</v>
      </c>
      <c r="M175" s="97" t="s">
        <v>26</v>
      </c>
      <c r="N175" s="97" t="s">
        <v>26</v>
      </c>
      <c r="O175" s="95" t="s">
        <v>26</v>
      </c>
      <c r="P175" s="97" t="s">
        <v>26</v>
      </c>
      <c r="Q175" s="97"/>
      <c r="R175" s="97"/>
      <c r="S175" s="97"/>
      <c r="T175" s="97"/>
      <c r="U175" s="98">
        <v>0</v>
      </c>
    </row>
    <row r="176" spans="1:21" s="2" customFormat="1" ht="14.25" customHeight="1">
      <c r="A176" s="24"/>
      <c r="B176" s="25" t="s">
        <v>67</v>
      </c>
      <c r="C176" s="25"/>
      <c r="D176" s="27">
        <f>SUM(D139:D175)</f>
        <v>493.2999999999999</v>
      </c>
      <c r="E176" s="36"/>
      <c r="F176"/>
      <c r="G176" s="34"/>
      <c r="H176" s="16"/>
      <c r="I176" s="16"/>
      <c r="J176" s="16"/>
      <c r="K176" s="16"/>
      <c r="L176" s="16"/>
      <c r="M176"/>
      <c r="N176"/>
      <c r="O176"/>
      <c r="P176" s="147" t="s">
        <v>1520</v>
      </c>
      <c r="Q176" s="142">
        <f>SUM(Q139:Q175)</f>
        <v>7</v>
      </c>
      <c r="R176" s="142">
        <f>SUM(R139:R175)</f>
        <v>20</v>
      </c>
      <c r="S176" s="142">
        <f>SUM(S139:S175)</f>
        <v>28</v>
      </c>
      <c r="T176" s="142">
        <f>SUM(T139:T175)</f>
        <v>24</v>
      </c>
      <c r="U176" s="90">
        <f>SUM(U139:U175)</f>
        <v>17</v>
      </c>
    </row>
    <row r="177" spans="1:21" ht="14.25" customHeight="1">
      <c r="A177" s="35"/>
      <c r="B177" s="34"/>
      <c r="C177" s="34"/>
      <c r="D177" s="39"/>
      <c r="E177" s="36"/>
      <c r="F177" s="16"/>
      <c r="G177" s="34"/>
      <c r="H177" s="16"/>
      <c r="I177" s="16"/>
      <c r="J177" s="16"/>
      <c r="K177" s="16"/>
      <c r="L177" s="16"/>
      <c r="M177" s="2"/>
      <c r="N177" s="2"/>
      <c r="O177" s="2"/>
      <c r="P177" s="2"/>
      <c r="Q177" s="2"/>
      <c r="R177" s="2"/>
      <c r="S177" s="2"/>
      <c r="T177" s="2"/>
      <c r="U177" s="32"/>
    </row>
    <row r="178" spans="1:21" ht="14.25" customHeight="1">
      <c r="A178" s="284" t="s">
        <v>822</v>
      </c>
      <c r="B178" s="284"/>
      <c r="C178" s="284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</row>
    <row r="179" spans="1:21" ht="19.5" customHeight="1">
      <c r="A179" s="3" t="s">
        <v>1</v>
      </c>
      <c r="B179" s="4"/>
      <c r="C179" s="285" t="s">
        <v>2</v>
      </c>
      <c r="D179" s="285" t="s">
        <v>3</v>
      </c>
      <c r="E179" s="123" t="s">
        <v>4</v>
      </c>
      <c r="F179" s="5" t="s">
        <v>5</v>
      </c>
      <c r="G179" s="3" t="s">
        <v>291</v>
      </c>
      <c r="H179" s="285" t="s">
        <v>6</v>
      </c>
      <c r="I179" s="285" t="s">
        <v>7</v>
      </c>
      <c r="J179" s="285" t="s">
        <v>8</v>
      </c>
      <c r="K179" s="285" t="s">
        <v>9</v>
      </c>
      <c r="L179" s="285" t="s">
        <v>10</v>
      </c>
      <c r="M179" s="285" t="s">
        <v>11</v>
      </c>
      <c r="N179" s="285" t="s">
        <v>12</v>
      </c>
      <c r="O179" s="285" t="s">
        <v>13</v>
      </c>
      <c r="P179" s="287" t="s">
        <v>14</v>
      </c>
      <c r="Q179" s="288" t="s">
        <v>1514</v>
      </c>
      <c r="R179" s="288" t="s">
        <v>1515</v>
      </c>
      <c r="S179" s="288" t="s">
        <v>1516</v>
      </c>
      <c r="T179" s="288" t="s">
        <v>1517</v>
      </c>
      <c r="U179" s="287" t="s">
        <v>15</v>
      </c>
    </row>
    <row r="180" spans="1:21" ht="14.25" customHeight="1">
      <c r="A180" s="6" t="s">
        <v>16</v>
      </c>
      <c r="B180" s="7" t="s">
        <v>17</v>
      </c>
      <c r="C180" s="285"/>
      <c r="D180" s="285"/>
      <c r="E180" s="8" t="s">
        <v>18</v>
      </c>
      <c r="F180" s="6" t="s">
        <v>18</v>
      </c>
      <c r="G180" s="6" t="s">
        <v>19</v>
      </c>
      <c r="H180" s="285"/>
      <c r="I180" s="285"/>
      <c r="J180" s="285"/>
      <c r="K180" s="285"/>
      <c r="L180" s="285"/>
      <c r="M180" s="285"/>
      <c r="N180" s="285"/>
      <c r="O180" s="285"/>
      <c r="P180" s="287"/>
      <c r="Q180" s="291"/>
      <c r="R180" s="289"/>
      <c r="S180" s="289"/>
      <c r="T180" s="289"/>
      <c r="U180" s="287"/>
    </row>
    <row r="181" spans="1:21" ht="14.25" customHeight="1">
      <c r="A181" s="9" t="s">
        <v>823</v>
      </c>
      <c r="B181" s="10" t="s">
        <v>21</v>
      </c>
      <c r="C181" s="11" t="s">
        <v>525</v>
      </c>
      <c r="D181" s="12">
        <v>99.8</v>
      </c>
      <c r="E181" s="13" t="s">
        <v>628</v>
      </c>
      <c r="F181" s="11" t="s">
        <v>24</v>
      </c>
      <c r="G181" s="10" t="s">
        <v>26</v>
      </c>
      <c r="H181" s="14" t="s">
        <v>26</v>
      </c>
      <c r="I181" s="11" t="s">
        <v>80</v>
      </c>
      <c r="J181" s="11" t="s">
        <v>26</v>
      </c>
      <c r="K181" s="11" t="s">
        <v>26</v>
      </c>
      <c r="L181" s="15" t="s">
        <v>26</v>
      </c>
      <c r="M181" s="11" t="s">
        <v>26</v>
      </c>
      <c r="N181" s="11" t="s">
        <v>26</v>
      </c>
      <c r="O181" s="11" t="s">
        <v>26</v>
      </c>
      <c r="P181" s="11" t="s">
        <v>26</v>
      </c>
      <c r="Q181" s="11">
        <v>13</v>
      </c>
      <c r="R181" s="11"/>
      <c r="S181" s="11"/>
      <c r="T181" s="11"/>
      <c r="U181" s="91">
        <v>0</v>
      </c>
    </row>
    <row r="182" spans="1:21" ht="14.25" customHeight="1">
      <c r="A182" s="9" t="s">
        <v>824</v>
      </c>
      <c r="B182" s="10" t="s">
        <v>98</v>
      </c>
      <c r="C182" s="11" t="s">
        <v>525</v>
      </c>
      <c r="D182" s="12">
        <v>1.9</v>
      </c>
      <c r="E182" s="13" t="s">
        <v>31</v>
      </c>
      <c r="F182" s="11" t="s">
        <v>612</v>
      </c>
      <c r="G182" s="10" t="s">
        <v>825</v>
      </c>
      <c r="H182" s="14" t="s">
        <v>26</v>
      </c>
      <c r="I182" s="11" t="s">
        <v>86</v>
      </c>
      <c r="J182" s="11" t="s">
        <v>26</v>
      </c>
      <c r="K182" s="11" t="s">
        <v>26</v>
      </c>
      <c r="L182" s="15" t="s">
        <v>26</v>
      </c>
      <c r="M182" s="11" t="s">
        <v>26</v>
      </c>
      <c r="N182" s="11" t="s">
        <v>26</v>
      </c>
      <c r="O182" s="11" t="s">
        <v>26</v>
      </c>
      <c r="P182" s="11" t="s">
        <v>80</v>
      </c>
      <c r="Q182" s="11"/>
      <c r="R182" s="11"/>
      <c r="S182" s="11"/>
      <c r="T182" s="11"/>
      <c r="U182" s="91">
        <v>0</v>
      </c>
    </row>
    <row r="183" spans="1:21" ht="14.25" customHeight="1">
      <c r="A183" s="9" t="s">
        <v>826</v>
      </c>
      <c r="B183" s="10" t="s">
        <v>487</v>
      </c>
      <c r="C183" s="11" t="s">
        <v>525</v>
      </c>
      <c r="D183" s="12">
        <v>10.1</v>
      </c>
      <c r="E183" s="13" t="s">
        <v>628</v>
      </c>
      <c r="F183" s="11" t="s">
        <v>615</v>
      </c>
      <c r="G183" s="10" t="s">
        <v>827</v>
      </c>
      <c r="H183" s="11" t="s">
        <v>38</v>
      </c>
      <c r="I183" s="11" t="s">
        <v>26</v>
      </c>
      <c r="J183" s="11" t="s">
        <v>80</v>
      </c>
      <c r="K183" s="11" t="s">
        <v>26</v>
      </c>
      <c r="L183" s="15" t="s">
        <v>26</v>
      </c>
      <c r="M183" s="17" t="s">
        <v>26</v>
      </c>
      <c r="N183" s="17" t="s">
        <v>26</v>
      </c>
      <c r="O183" s="18" t="s">
        <v>26</v>
      </c>
      <c r="P183" s="18" t="s">
        <v>26</v>
      </c>
      <c r="Q183" s="18"/>
      <c r="R183" s="18">
        <v>1</v>
      </c>
      <c r="S183" s="18">
        <v>1</v>
      </c>
      <c r="T183" s="18">
        <v>1</v>
      </c>
      <c r="U183" s="89">
        <v>0</v>
      </c>
    </row>
    <row r="184" spans="1:21" ht="14.25" customHeight="1">
      <c r="A184" s="9" t="s">
        <v>828</v>
      </c>
      <c r="B184" s="10" t="s">
        <v>189</v>
      </c>
      <c r="C184" s="11" t="s">
        <v>525</v>
      </c>
      <c r="D184" s="12">
        <v>7.7</v>
      </c>
      <c r="E184" s="13" t="s">
        <v>628</v>
      </c>
      <c r="F184" s="11" t="s">
        <v>829</v>
      </c>
      <c r="G184" s="10" t="s">
        <v>99</v>
      </c>
      <c r="H184" s="11" t="s">
        <v>38</v>
      </c>
      <c r="I184" s="11" t="s">
        <v>26</v>
      </c>
      <c r="J184" s="11" t="s">
        <v>26</v>
      </c>
      <c r="K184" s="11" t="s">
        <v>80</v>
      </c>
      <c r="L184" s="15" t="s">
        <v>26</v>
      </c>
      <c r="M184" s="17" t="s">
        <v>26</v>
      </c>
      <c r="N184" s="17" t="s">
        <v>26</v>
      </c>
      <c r="O184" s="18" t="s">
        <v>26</v>
      </c>
      <c r="P184" s="18" t="s">
        <v>26</v>
      </c>
      <c r="Q184" s="18"/>
      <c r="R184" s="18"/>
      <c r="S184" s="18"/>
      <c r="T184" s="18">
        <v>1</v>
      </c>
      <c r="U184" s="89">
        <v>0</v>
      </c>
    </row>
    <row r="185" spans="1:21" ht="14.25" customHeight="1">
      <c r="A185" s="9" t="s">
        <v>830</v>
      </c>
      <c r="B185" s="10" t="s">
        <v>77</v>
      </c>
      <c r="C185" s="11" t="s">
        <v>525</v>
      </c>
      <c r="D185" s="12">
        <v>24.8</v>
      </c>
      <c r="E185" s="13" t="s">
        <v>628</v>
      </c>
      <c r="F185" s="11" t="s">
        <v>615</v>
      </c>
      <c r="G185" s="10" t="s">
        <v>831</v>
      </c>
      <c r="H185" s="11" t="s">
        <v>38</v>
      </c>
      <c r="I185" s="11" t="s">
        <v>80</v>
      </c>
      <c r="J185" s="11" t="s">
        <v>80</v>
      </c>
      <c r="K185" s="11" t="s">
        <v>26</v>
      </c>
      <c r="L185" s="15" t="s">
        <v>26</v>
      </c>
      <c r="M185" s="17" t="s">
        <v>26</v>
      </c>
      <c r="N185" s="17" t="s">
        <v>26</v>
      </c>
      <c r="O185" s="18" t="s">
        <v>26</v>
      </c>
      <c r="P185" s="18" t="s">
        <v>26</v>
      </c>
      <c r="Q185" s="18"/>
      <c r="R185" s="18">
        <v>1</v>
      </c>
      <c r="S185" s="18">
        <v>1</v>
      </c>
      <c r="T185" s="18">
        <v>1</v>
      </c>
      <c r="U185" s="89">
        <v>0</v>
      </c>
    </row>
    <row r="186" spans="1:21" ht="14.25" customHeight="1">
      <c r="A186" s="9" t="s">
        <v>832</v>
      </c>
      <c r="B186" s="10" t="s">
        <v>833</v>
      </c>
      <c r="C186" s="11" t="s">
        <v>525</v>
      </c>
      <c r="D186" s="12">
        <v>19</v>
      </c>
      <c r="E186" s="13" t="s">
        <v>628</v>
      </c>
      <c r="F186" s="11" t="s">
        <v>615</v>
      </c>
      <c r="G186" s="10" t="s">
        <v>834</v>
      </c>
      <c r="H186" s="11" t="s">
        <v>26</v>
      </c>
      <c r="I186" s="11" t="s">
        <v>80</v>
      </c>
      <c r="J186" s="11" t="s">
        <v>80</v>
      </c>
      <c r="K186" s="11" t="s">
        <v>80</v>
      </c>
      <c r="L186" s="15" t="s">
        <v>26</v>
      </c>
      <c r="M186" s="18" t="s">
        <v>26</v>
      </c>
      <c r="N186" s="18" t="s">
        <v>26</v>
      </c>
      <c r="O186" s="18" t="s">
        <v>26</v>
      </c>
      <c r="P186" s="18" t="s">
        <v>26</v>
      </c>
      <c r="Q186" s="18">
        <v>1</v>
      </c>
      <c r="R186" s="18">
        <v>1</v>
      </c>
      <c r="S186" s="18">
        <v>1</v>
      </c>
      <c r="T186" s="18">
        <v>1</v>
      </c>
      <c r="U186" s="89">
        <v>0</v>
      </c>
    </row>
    <row r="187" spans="1:21" ht="14.25" customHeight="1">
      <c r="A187" s="9" t="s">
        <v>835</v>
      </c>
      <c r="B187" s="10" t="s">
        <v>836</v>
      </c>
      <c r="C187" s="11" t="s">
        <v>525</v>
      </c>
      <c r="D187" s="12">
        <v>30</v>
      </c>
      <c r="E187" s="13" t="s">
        <v>628</v>
      </c>
      <c r="F187" s="11" t="s">
        <v>24</v>
      </c>
      <c r="G187" s="10" t="s">
        <v>26</v>
      </c>
      <c r="H187" s="11" t="s">
        <v>38</v>
      </c>
      <c r="I187" s="11" t="s">
        <v>26</v>
      </c>
      <c r="J187" s="11" t="s">
        <v>26</v>
      </c>
      <c r="K187" s="11" t="s">
        <v>26</v>
      </c>
      <c r="L187" s="15" t="s">
        <v>26</v>
      </c>
      <c r="M187" s="18" t="s">
        <v>26</v>
      </c>
      <c r="N187" s="18" t="s">
        <v>26</v>
      </c>
      <c r="O187" s="18" t="s">
        <v>26</v>
      </c>
      <c r="P187" s="18" t="s">
        <v>26</v>
      </c>
      <c r="Q187" s="18"/>
      <c r="R187" s="18"/>
      <c r="S187" s="18"/>
      <c r="T187" s="18">
        <v>1</v>
      </c>
      <c r="U187" s="89">
        <v>3</v>
      </c>
    </row>
    <row r="188" spans="1:21" ht="14.25" customHeight="1">
      <c r="A188" s="9" t="s">
        <v>837</v>
      </c>
      <c r="B188" s="10" t="s">
        <v>838</v>
      </c>
      <c r="C188" s="11" t="s">
        <v>525</v>
      </c>
      <c r="D188" s="12">
        <v>44.8</v>
      </c>
      <c r="E188" s="13" t="s">
        <v>628</v>
      </c>
      <c r="F188" s="11" t="s">
        <v>24</v>
      </c>
      <c r="G188" s="10" t="s">
        <v>26</v>
      </c>
      <c r="H188" s="11" t="s">
        <v>38</v>
      </c>
      <c r="I188" s="11" t="s">
        <v>80</v>
      </c>
      <c r="J188" s="11" t="s">
        <v>26</v>
      </c>
      <c r="K188" s="11" t="s">
        <v>26</v>
      </c>
      <c r="L188" s="15" t="s">
        <v>26</v>
      </c>
      <c r="M188" s="18" t="s">
        <v>26</v>
      </c>
      <c r="N188" s="18" t="s">
        <v>26</v>
      </c>
      <c r="O188" s="18" t="s">
        <v>26</v>
      </c>
      <c r="P188" s="18" t="s">
        <v>26</v>
      </c>
      <c r="Q188" s="18"/>
      <c r="R188" s="18"/>
      <c r="S188" s="18"/>
      <c r="T188" s="18"/>
      <c r="U188" s="89">
        <v>4</v>
      </c>
    </row>
    <row r="189" spans="1:21" ht="14.25" customHeight="1">
      <c r="A189" s="9" t="s">
        <v>839</v>
      </c>
      <c r="B189" s="10" t="s">
        <v>562</v>
      </c>
      <c r="C189" s="11" t="s">
        <v>525</v>
      </c>
      <c r="D189" s="12">
        <v>3.5</v>
      </c>
      <c r="E189" s="13" t="s">
        <v>204</v>
      </c>
      <c r="F189" s="11" t="s">
        <v>24</v>
      </c>
      <c r="G189" s="10" t="s">
        <v>840</v>
      </c>
      <c r="H189" s="11" t="s">
        <v>26</v>
      </c>
      <c r="I189" s="11" t="s">
        <v>26</v>
      </c>
      <c r="J189" s="11" t="s">
        <v>26</v>
      </c>
      <c r="K189" s="11" t="s">
        <v>26</v>
      </c>
      <c r="L189" s="15" t="s">
        <v>26</v>
      </c>
      <c r="M189" s="18" t="s">
        <v>26</v>
      </c>
      <c r="N189" s="18" t="s">
        <v>26</v>
      </c>
      <c r="O189" s="18" t="s">
        <v>26</v>
      </c>
      <c r="P189" s="18" t="s">
        <v>26</v>
      </c>
      <c r="Q189" s="18"/>
      <c r="R189" s="18"/>
      <c r="S189" s="18"/>
      <c r="T189" s="18"/>
      <c r="U189" s="89">
        <v>0</v>
      </c>
    </row>
    <row r="190" spans="1:21" ht="14.25" customHeight="1">
      <c r="A190" s="9" t="s">
        <v>841</v>
      </c>
      <c r="B190" s="10" t="s">
        <v>842</v>
      </c>
      <c r="C190" s="11" t="s">
        <v>525</v>
      </c>
      <c r="D190" s="12">
        <v>2.7</v>
      </c>
      <c r="E190" s="13" t="s">
        <v>31</v>
      </c>
      <c r="F190" s="11" t="s">
        <v>612</v>
      </c>
      <c r="G190" s="10" t="s">
        <v>843</v>
      </c>
      <c r="H190" s="11" t="s">
        <v>26</v>
      </c>
      <c r="I190" s="11" t="s">
        <v>26</v>
      </c>
      <c r="J190" s="11" t="s">
        <v>80</v>
      </c>
      <c r="K190" s="11" t="s">
        <v>26</v>
      </c>
      <c r="L190" s="15" t="s">
        <v>26</v>
      </c>
      <c r="M190" s="18" t="s">
        <v>26</v>
      </c>
      <c r="N190" s="18" t="s">
        <v>26</v>
      </c>
      <c r="O190" s="18" t="s">
        <v>26</v>
      </c>
      <c r="P190" s="18" t="s">
        <v>26</v>
      </c>
      <c r="Q190" s="18"/>
      <c r="R190" s="18">
        <v>1</v>
      </c>
      <c r="S190" s="18">
        <v>1</v>
      </c>
      <c r="T190" s="18">
        <v>1</v>
      </c>
      <c r="U190" s="89">
        <v>0</v>
      </c>
    </row>
    <row r="191" spans="1:21" ht="14.25" customHeight="1">
      <c r="A191" s="9" t="s">
        <v>844</v>
      </c>
      <c r="B191" s="10" t="s">
        <v>112</v>
      </c>
      <c r="C191" s="11" t="s">
        <v>525</v>
      </c>
      <c r="D191" s="12">
        <v>4.3</v>
      </c>
      <c r="E191" s="13" t="s">
        <v>31</v>
      </c>
      <c r="F191" s="11" t="s">
        <v>612</v>
      </c>
      <c r="G191" s="10" t="s">
        <v>26</v>
      </c>
      <c r="H191" s="11" t="s">
        <v>26</v>
      </c>
      <c r="I191" s="11" t="s">
        <v>80</v>
      </c>
      <c r="J191" s="11" t="s">
        <v>26</v>
      </c>
      <c r="K191" s="11" t="s">
        <v>26</v>
      </c>
      <c r="L191" s="15" t="s">
        <v>80</v>
      </c>
      <c r="M191" s="18" t="s">
        <v>26</v>
      </c>
      <c r="N191" s="18" t="s">
        <v>26</v>
      </c>
      <c r="O191" s="18" t="s">
        <v>104</v>
      </c>
      <c r="P191" s="18" t="s">
        <v>80</v>
      </c>
      <c r="Q191" s="18"/>
      <c r="R191" s="18"/>
      <c r="S191" s="18">
        <v>1</v>
      </c>
      <c r="T191" s="18">
        <v>1</v>
      </c>
      <c r="U191" s="89">
        <v>0</v>
      </c>
    </row>
    <row r="192" spans="1:21" ht="14.25" customHeight="1">
      <c r="A192" s="9" t="s">
        <v>845</v>
      </c>
      <c r="B192" s="10" t="s">
        <v>846</v>
      </c>
      <c r="C192" s="11" t="s">
        <v>525</v>
      </c>
      <c r="D192" s="12">
        <v>1.8</v>
      </c>
      <c r="E192" s="13" t="s">
        <v>31</v>
      </c>
      <c r="F192" s="11" t="s">
        <v>24</v>
      </c>
      <c r="G192" s="10" t="s">
        <v>847</v>
      </c>
      <c r="H192" s="11" t="s">
        <v>26</v>
      </c>
      <c r="I192" s="11" t="s">
        <v>26</v>
      </c>
      <c r="J192" s="11" t="s">
        <v>26</v>
      </c>
      <c r="K192" s="11" t="s">
        <v>26</v>
      </c>
      <c r="L192" s="15" t="s">
        <v>26</v>
      </c>
      <c r="M192" s="18" t="s">
        <v>26</v>
      </c>
      <c r="N192" s="18" t="s">
        <v>26</v>
      </c>
      <c r="O192" s="18" t="s">
        <v>26</v>
      </c>
      <c r="P192" s="18" t="s">
        <v>26</v>
      </c>
      <c r="Q192" s="18"/>
      <c r="R192" s="18"/>
      <c r="S192" s="18"/>
      <c r="T192" s="18"/>
      <c r="U192" s="89">
        <v>0</v>
      </c>
    </row>
    <row r="193" spans="1:21" ht="14.25" customHeight="1">
      <c r="A193" s="9" t="s">
        <v>848</v>
      </c>
      <c r="B193" s="10" t="s">
        <v>82</v>
      </c>
      <c r="C193" s="11" t="s">
        <v>525</v>
      </c>
      <c r="D193" s="12">
        <v>19.4</v>
      </c>
      <c r="E193" s="13" t="s">
        <v>31</v>
      </c>
      <c r="F193" s="11" t="s">
        <v>612</v>
      </c>
      <c r="G193" s="10" t="s">
        <v>26</v>
      </c>
      <c r="H193" s="11" t="s">
        <v>38</v>
      </c>
      <c r="I193" s="11" t="s">
        <v>26</v>
      </c>
      <c r="J193" s="11" t="s">
        <v>80</v>
      </c>
      <c r="K193" s="11" t="s">
        <v>80</v>
      </c>
      <c r="L193" s="15" t="s">
        <v>26</v>
      </c>
      <c r="M193" s="18" t="s">
        <v>26</v>
      </c>
      <c r="N193" s="18" t="s">
        <v>26</v>
      </c>
      <c r="O193" s="18" t="s">
        <v>26</v>
      </c>
      <c r="P193" s="18" t="s">
        <v>80</v>
      </c>
      <c r="Q193" s="18"/>
      <c r="R193" s="18">
        <v>1</v>
      </c>
      <c r="S193" s="18">
        <v>1</v>
      </c>
      <c r="T193" s="18">
        <v>2</v>
      </c>
      <c r="U193" s="89">
        <v>0</v>
      </c>
    </row>
    <row r="194" spans="1:21" ht="14.25" customHeight="1">
      <c r="A194" s="56" t="s">
        <v>849</v>
      </c>
      <c r="B194" s="10" t="s">
        <v>850</v>
      </c>
      <c r="C194" s="11" t="s">
        <v>525</v>
      </c>
      <c r="D194" s="12">
        <v>2.6</v>
      </c>
      <c r="E194" s="13" t="s">
        <v>31</v>
      </c>
      <c r="F194" s="11" t="s">
        <v>612</v>
      </c>
      <c r="G194" s="10" t="s">
        <v>851</v>
      </c>
      <c r="H194" s="11" t="s">
        <v>26</v>
      </c>
      <c r="I194" s="11" t="s">
        <v>80</v>
      </c>
      <c r="J194" s="11" t="s">
        <v>80</v>
      </c>
      <c r="K194" s="11" t="s">
        <v>26</v>
      </c>
      <c r="L194" s="15" t="s">
        <v>80</v>
      </c>
      <c r="M194" s="18" t="s">
        <v>26</v>
      </c>
      <c r="N194" s="18" t="s">
        <v>26</v>
      </c>
      <c r="O194" s="18" t="s">
        <v>104</v>
      </c>
      <c r="P194" s="18" t="s">
        <v>26</v>
      </c>
      <c r="Q194" s="18"/>
      <c r="R194" s="18"/>
      <c r="S194" s="18"/>
      <c r="T194" s="18">
        <v>1</v>
      </c>
      <c r="U194" s="89">
        <v>0</v>
      </c>
    </row>
    <row r="195" spans="1:21" ht="14.25" customHeight="1">
      <c r="A195" s="57" t="s">
        <v>852</v>
      </c>
      <c r="B195" s="10" t="s">
        <v>853</v>
      </c>
      <c r="C195" s="11" t="s">
        <v>525</v>
      </c>
      <c r="D195" s="62">
        <v>14.8</v>
      </c>
      <c r="E195" s="13" t="s">
        <v>31</v>
      </c>
      <c r="F195" s="14" t="s">
        <v>612</v>
      </c>
      <c r="G195" s="10" t="s">
        <v>854</v>
      </c>
      <c r="H195" s="11" t="s">
        <v>38</v>
      </c>
      <c r="I195" s="11" t="s">
        <v>80</v>
      </c>
      <c r="J195" s="11" t="s">
        <v>80</v>
      </c>
      <c r="K195" s="11" t="s">
        <v>26</v>
      </c>
      <c r="L195" s="15" t="s">
        <v>80</v>
      </c>
      <c r="M195" s="18" t="s">
        <v>26</v>
      </c>
      <c r="N195" s="18" t="s">
        <v>26</v>
      </c>
      <c r="O195" s="18" t="s">
        <v>855</v>
      </c>
      <c r="P195" s="18" t="s">
        <v>80</v>
      </c>
      <c r="Q195" s="18"/>
      <c r="R195" s="18">
        <v>1</v>
      </c>
      <c r="S195" s="18">
        <v>2</v>
      </c>
      <c r="T195" s="18">
        <v>2</v>
      </c>
      <c r="U195" s="89">
        <v>0</v>
      </c>
    </row>
    <row r="196" spans="1:21" ht="14.25" customHeight="1">
      <c r="A196" s="57" t="s">
        <v>856</v>
      </c>
      <c r="B196" s="10" t="s">
        <v>857</v>
      </c>
      <c r="C196" s="11" t="s">
        <v>525</v>
      </c>
      <c r="D196" s="12">
        <v>15.3</v>
      </c>
      <c r="E196" s="13" t="s">
        <v>31</v>
      </c>
      <c r="F196" s="14" t="s">
        <v>612</v>
      </c>
      <c r="G196" s="10" t="s">
        <v>858</v>
      </c>
      <c r="H196" s="11" t="s">
        <v>38</v>
      </c>
      <c r="I196" s="11" t="s">
        <v>26</v>
      </c>
      <c r="J196" s="11" t="s">
        <v>80</v>
      </c>
      <c r="K196" s="11" t="s">
        <v>80</v>
      </c>
      <c r="L196" s="15" t="s">
        <v>80</v>
      </c>
      <c r="M196" s="18" t="s">
        <v>26</v>
      </c>
      <c r="N196" s="18" t="s">
        <v>26</v>
      </c>
      <c r="O196" s="18" t="s">
        <v>855</v>
      </c>
      <c r="P196" s="18" t="s">
        <v>26</v>
      </c>
      <c r="Q196" s="18"/>
      <c r="R196" s="18">
        <v>1</v>
      </c>
      <c r="S196" s="18">
        <v>2</v>
      </c>
      <c r="T196" s="18">
        <v>1</v>
      </c>
      <c r="U196" s="89">
        <v>0</v>
      </c>
    </row>
    <row r="197" spans="1:21" ht="14.25" customHeight="1">
      <c r="A197" s="57" t="s">
        <v>859</v>
      </c>
      <c r="B197" s="10" t="s">
        <v>92</v>
      </c>
      <c r="C197" s="11" t="s">
        <v>525</v>
      </c>
      <c r="D197" s="12">
        <v>2.5</v>
      </c>
      <c r="E197" s="13" t="s">
        <v>628</v>
      </c>
      <c r="F197" s="14" t="s">
        <v>24</v>
      </c>
      <c r="G197" s="10" t="s">
        <v>851</v>
      </c>
      <c r="H197" s="11" t="s">
        <v>26</v>
      </c>
      <c r="I197" s="11" t="s">
        <v>26</v>
      </c>
      <c r="J197" s="11" t="s">
        <v>26</v>
      </c>
      <c r="K197" s="11" t="s">
        <v>26</v>
      </c>
      <c r="L197" s="15" t="s">
        <v>26</v>
      </c>
      <c r="M197" s="18" t="s">
        <v>26</v>
      </c>
      <c r="N197" s="18" t="s">
        <v>26</v>
      </c>
      <c r="O197" s="18" t="s">
        <v>26</v>
      </c>
      <c r="P197" s="18" t="s">
        <v>26</v>
      </c>
      <c r="Q197" s="18"/>
      <c r="R197" s="18"/>
      <c r="S197" s="18"/>
      <c r="T197" s="18"/>
      <c r="U197" s="89">
        <v>0</v>
      </c>
    </row>
    <row r="198" spans="1:21" ht="14.25" customHeight="1">
      <c r="A198" s="57" t="s">
        <v>860</v>
      </c>
      <c r="B198" s="10" t="s">
        <v>485</v>
      </c>
      <c r="C198" s="11" t="s">
        <v>525</v>
      </c>
      <c r="D198" s="12">
        <v>14.2</v>
      </c>
      <c r="E198" s="13" t="s">
        <v>31</v>
      </c>
      <c r="F198" s="14" t="s">
        <v>612</v>
      </c>
      <c r="G198" s="10" t="s">
        <v>861</v>
      </c>
      <c r="H198" s="11" t="s">
        <v>38</v>
      </c>
      <c r="I198" s="11" t="s">
        <v>80</v>
      </c>
      <c r="J198" s="11" t="s">
        <v>80</v>
      </c>
      <c r="K198" s="11" t="s">
        <v>80</v>
      </c>
      <c r="L198" s="15" t="s">
        <v>26</v>
      </c>
      <c r="M198" s="18" t="s">
        <v>26</v>
      </c>
      <c r="N198" s="18" t="s">
        <v>26</v>
      </c>
      <c r="O198" s="18" t="s">
        <v>26</v>
      </c>
      <c r="P198" s="18" t="s">
        <v>80</v>
      </c>
      <c r="Q198" s="18"/>
      <c r="R198" s="18">
        <v>1</v>
      </c>
      <c r="S198" s="18">
        <v>1</v>
      </c>
      <c r="T198" s="18">
        <v>1</v>
      </c>
      <c r="U198" s="89">
        <v>0</v>
      </c>
    </row>
    <row r="199" spans="1:21" ht="14.25" customHeight="1">
      <c r="A199" s="57" t="s">
        <v>862</v>
      </c>
      <c r="B199" s="10" t="s">
        <v>863</v>
      </c>
      <c r="C199" s="11" t="s">
        <v>525</v>
      </c>
      <c r="D199" s="12">
        <v>2.6</v>
      </c>
      <c r="E199" s="13" t="s">
        <v>31</v>
      </c>
      <c r="F199" s="14" t="s">
        <v>612</v>
      </c>
      <c r="G199" s="10" t="s">
        <v>864</v>
      </c>
      <c r="H199" s="11" t="s">
        <v>26</v>
      </c>
      <c r="I199" s="11" t="s">
        <v>26</v>
      </c>
      <c r="J199" s="11" t="s">
        <v>26</v>
      </c>
      <c r="K199" s="11" t="s">
        <v>26</v>
      </c>
      <c r="L199" s="15" t="s">
        <v>26</v>
      </c>
      <c r="M199" s="18" t="s">
        <v>26</v>
      </c>
      <c r="N199" s="18" t="s">
        <v>26</v>
      </c>
      <c r="O199" s="18" t="s">
        <v>26</v>
      </c>
      <c r="P199" s="18" t="s">
        <v>26</v>
      </c>
      <c r="Q199" s="18"/>
      <c r="R199" s="18"/>
      <c r="S199" s="18"/>
      <c r="T199" s="18"/>
      <c r="U199" s="89">
        <v>0</v>
      </c>
    </row>
    <row r="200" spans="1:21" ht="14.25" customHeight="1">
      <c r="A200" s="57" t="s">
        <v>865</v>
      </c>
      <c r="B200" s="10" t="s">
        <v>461</v>
      </c>
      <c r="C200" s="11" t="s">
        <v>525</v>
      </c>
      <c r="D200" s="12">
        <v>8.9</v>
      </c>
      <c r="E200" s="13" t="s">
        <v>31</v>
      </c>
      <c r="F200" s="14" t="s">
        <v>612</v>
      </c>
      <c r="G200" s="10" t="s">
        <v>847</v>
      </c>
      <c r="H200" s="11" t="s">
        <v>38</v>
      </c>
      <c r="I200" s="11" t="s">
        <v>26</v>
      </c>
      <c r="J200" s="11" t="s">
        <v>80</v>
      </c>
      <c r="K200" s="11" t="s">
        <v>80</v>
      </c>
      <c r="L200" s="15" t="s">
        <v>26</v>
      </c>
      <c r="M200" s="18" t="s">
        <v>26</v>
      </c>
      <c r="N200" s="18" t="s">
        <v>26</v>
      </c>
      <c r="O200" s="18" t="s">
        <v>26</v>
      </c>
      <c r="P200" s="18" t="s">
        <v>26</v>
      </c>
      <c r="Q200" s="18"/>
      <c r="R200" s="18">
        <v>1</v>
      </c>
      <c r="S200" s="18">
        <v>1</v>
      </c>
      <c r="T200" s="18">
        <v>1</v>
      </c>
      <c r="U200" s="89">
        <v>0</v>
      </c>
    </row>
    <row r="201" spans="1:21" ht="14.25" customHeight="1">
      <c r="A201" s="57" t="s">
        <v>866</v>
      </c>
      <c r="B201" s="10" t="s">
        <v>867</v>
      </c>
      <c r="C201" s="11" t="s">
        <v>525</v>
      </c>
      <c r="D201" s="12">
        <v>3</v>
      </c>
      <c r="E201" s="13" t="s">
        <v>204</v>
      </c>
      <c r="F201" s="14" t="s">
        <v>612</v>
      </c>
      <c r="G201" s="10" t="s">
        <v>864</v>
      </c>
      <c r="H201" s="11" t="s">
        <v>26</v>
      </c>
      <c r="I201" s="11" t="s">
        <v>80</v>
      </c>
      <c r="J201" s="11" t="s">
        <v>80</v>
      </c>
      <c r="K201" s="11" t="s">
        <v>26</v>
      </c>
      <c r="L201" s="15" t="s">
        <v>80</v>
      </c>
      <c r="M201" s="18" t="s">
        <v>26</v>
      </c>
      <c r="N201" s="18" t="s">
        <v>26</v>
      </c>
      <c r="O201" s="18" t="s">
        <v>26</v>
      </c>
      <c r="P201" s="18" t="s">
        <v>26</v>
      </c>
      <c r="Q201" s="18"/>
      <c r="R201" s="18">
        <v>1</v>
      </c>
      <c r="S201" s="18">
        <v>2</v>
      </c>
      <c r="T201" s="18">
        <v>1</v>
      </c>
      <c r="U201" s="89">
        <v>0</v>
      </c>
    </row>
    <row r="202" spans="1:21" ht="14.25" customHeight="1">
      <c r="A202" s="57" t="s">
        <v>868</v>
      </c>
      <c r="B202" s="73" t="s">
        <v>650</v>
      </c>
      <c r="C202" s="11" t="s">
        <v>525</v>
      </c>
      <c r="D202" s="12">
        <v>28.5</v>
      </c>
      <c r="E202" s="13" t="s">
        <v>628</v>
      </c>
      <c r="F202" s="11" t="s">
        <v>615</v>
      </c>
      <c r="G202" s="10" t="s">
        <v>847</v>
      </c>
      <c r="H202" s="11" t="s">
        <v>38</v>
      </c>
      <c r="I202" s="11" t="s">
        <v>80</v>
      </c>
      <c r="J202" s="11" t="s">
        <v>80</v>
      </c>
      <c r="K202" s="11" t="s">
        <v>26</v>
      </c>
      <c r="L202" s="15" t="s">
        <v>26</v>
      </c>
      <c r="M202" s="18" t="s">
        <v>26</v>
      </c>
      <c r="N202" s="18" t="s">
        <v>26</v>
      </c>
      <c r="O202" s="18" t="s">
        <v>26</v>
      </c>
      <c r="P202" s="18" t="s">
        <v>26</v>
      </c>
      <c r="Q202" s="18"/>
      <c r="R202" s="18">
        <v>1</v>
      </c>
      <c r="S202" s="18">
        <v>1</v>
      </c>
      <c r="T202" s="18">
        <v>1</v>
      </c>
      <c r="U202" s="89">
        <v>6</v>
      </c>
    </row>
    <row r="203" spans="1:21" ht="14.25" customHeight="1">
      <c r="A203" s="57" t="s">
        <v>869</v>
      </c>
      <c r="B203" s="73" t="s">
        <v>789</v>
      </c>
      <c r="C203" s="11" t="s">
        <v>525</v>
      </c>
      <c r="D203" s="12">
        <v>3.8</v>
      </c>
      <c r="E203" s="13" t="s">
        <v>31</v>
      </c>
      <c r="F203" s="14" t="s">
        <v>612</v>
      </c>
      <c r="G203" s="10" t="s">
        <v>870</v>
      </c>
      <c r="H203" s="11" t="s">
        <v>26</v>
      </c>
      <c r="I203" s="11" t="s">
        <v>80</v>
      </c>
      <c r="J203" s="11" t="s">
        <v>80</v>
      </c>
      <c r="K203" s="11" t="s">
        <v>26</v>
      </c>
      <c r="L203" s="15" t="s">
        <v>80</v>
      </c>
      <c r="M203" s="18" t="s">
        <v>26</v>
      </c>
      <c r="N203" s="18" t="s">
        <v>26</v>
      </c>
      <c r="O203" s="18" t="s">
        <v>104</v>
      </c>
      <c r="P203" s="18" t="s">
        <v>26</v>
      </c>
      <c r="Q203" s="18"/>
      <c r="R203" s="18">
        <v>1</v>
      </c>
      <c r="S203" s="18">
        <v>1</v>
      </c>
      <c r="T203" s="18">
        <v>1</v>
      </c>
      <c r="U203" s="89">
        <v>0</v>
      </c>
    </row>
    <row r="204" spans="1:21" ht="14.25" customHeight="1">
      <c r="A204" s="57" t="s">
        <v>871</v>
      </c>
      <c r="B204" s="1" t="s">
        <v>867</v>
      </c>
      <c r="C204" s="11" t="s">
        <v>525</v>
      </c>
      <c r="D204" s="12">
        <v>2.9</v>
      </c>
      <c r="E204" s="13" t="s">
        <v>31</v>
      </c>
      <c r="F204" s="14" t="s">
        <v>612</v>
      </c>
      <c r="G204" s="10" t="s">
        <v>872</v>
      </c>
      <c r="H204" s="11" t="s">
        <v>26</v>
      </c>
      <c r="I204" s="11" t="s">
        <v>80</v>
      </c>
      <c r="J204" s="11" t="s">
        <v>80</v>
      </c>
      <c r="K204" s="11" t="s">
        <v>26</v>
      </c>
      <c r="L204" s="15" t="s">
        <v>80</v>
      </c>
      <c r="M204" s="18" t="s">
        <v>26</v>
      </c>
      <c r="N204" s="18" t="s">
        <v>26</v>
      </c>
      <c r="O204" s="18" t="s">
        <v>26</v>
      </c>
      <c r="P204" s="18" t="s">
        <v>26</v>
      </c>
      <c r="Q204" s="18"/>
      <c r="R204" s="18"/>
      <c r="S204" s="18">
        <v>1</v>
      </c>
      <c r="T204" s="18">
        <v>1</v>
      </c>
      <c r="U204" s="89">
        <v>0</v>
      </c>
    </row>
    <row r="205" spans="1:21" ht="14.25" customHeight="1">
      <c r="A205" s="57" t="s">
        <v>873</v>
      </c>
      <c r="B205" s="73" t="s">
        <v>874</v>
      </c>
      <c r="C205" s="11" t="s">
        <v>525</v>
      </c>
      <c r="D205" s="12">
        <v>2.7</v>
      </c>
      <c r="E205" s="13" t="s">
        <v>204</v>
      </c>
      <c r="F205" s="11" t="s">
        <v>24</v>
      </c>
      <c r="G205" s="10" t="s">
        <v>847</v>
      </c>
      <c r="H205" s="11" t="s">
        <v>26</v>
      </c>
      <c r="I205" s="11" t="s">
        <v>26</v>
      </c>
      <c r="J205" s="11" t="s">
        <v>80</v>
      </c>
      <c r="K205" s="11" t="s">
        <v>26</v>
      </c>
      <c r="L205" s="15" t="s">
        <v>26</v>
      </c>
      <c r="M205" s="18" t="s">
        <v>26</v>
      </c>
      <c r="N205" s="18" t="s">
        <v>26</v>
      </c>
      <c r="O205" s="18" t="s">
        <v>26</v>
      </c>
      <c r="P205" s="18" t="s">
        <v>26</v>
      </c>
      <c r="Q205" s="18"/>
      <c r="R205" s="18">
        <v>1</v>
      </c>
      <c r="S205" s="18">
        <v>1</v>
      </c>
      <c r="T205" s="18">
        <v>1</v>
      </c>
      <c r="U205" s="89">
        <v>0</v>
      </c>
    </row>
    <row r="206" spans="1:21" ht="14.25" customHeight="1">
      <c r="A206" s="57" t="s">
        <v>875</v>
      </c>
      <c r="B206" s="73" t="s">
        <v>749</v>
      </c>
      <c r="C206" s="11" t="s">
        <v>525</v>
      </c>
      <c r="D206" s="12">
        <v>2.2</v>
      </c>
      <c r="E206" s="13" t="s">
        <v>31</v>
      </c>
      <c r="F206" s="14" t="s">
        <v>612</v>
      </c>
      <c r="G206" s="10" t="s">
        <v>495</v>
      </c>
      <c r="H206" s="11" t="s">
        <v>26</v>
      </c>
      <c r="I206" s="11" t="s">
        <v>80</v>
      </c>
      <c r="J206" s="11" t="s">
        <v>26</v>
      </c>
      <c r="K206" s="11" t="s">
        <v>26</v>
      </c>
      <c r="L206" s="15" t="s">
        <v>80</v>
      </c>
      <c r="M206" s="18" t="s">
        <v>26</v>
      </c>
      <c r="N206" s="18" t="s">
        <v>26</v>
      </c>
      <c r="O206" s="18" t="s">
        <v>104</v>
      </c>
      <c r="P206" s="18" t="s">
        <v>26</v>
      </c>
      <c r="Q206" s="18"/>
      <c r="R206" s="18"/>
      <c r="S206" s="18">
        <v>1</v>
      </c>
      <c r="T206" s="18">
        <v>1</v>
      </c>
      <c r="U206" s="89">
        <v>0</v>
      </c>
    </row>
    <row r="207" spans="1:21" ht="14.25" customHeight="1">
      <c r="A207" s="57" t="s">
        <v>876</v>
      </c>
      <c r="B207" s="73" t="s">
        <v>877</v>
      </c>
      <c r="C207" s="11" t="s">
        <v>525</v>
      </c>
      <c r="D207" s="12">
        <v>29.8</v>
      </c>
      <c r="E207" s="13" t="s">
        <v>628</v>
      </c>
      <c r="F207" s="11" t="s">
        <v>615</v>
      </c>
      <c r="G207" s="10" t="s">
        <v>26</v>
      </c>
      <c r="H207" s="11" t="s">
        <v>38</v>
      </c>
      <c r="I207" s="11" t="s">
        <v>80</v>
      </c>
      <c r="J207" s="11" t="s">
        <v>80</v>
      </c>
      <c r="K207" s="11" t="s">
        <v>26</v>
      </c>
      <c r="L207" s="15" t="s">
        <v>26</v>
      </c>
      <c r="M207" s="18" t="s">
        <v>26</v>
      </c>
      <c r="N207" s="18" t="s">
        <v>26</v>
      </c>
      <c r="O207" s="18" t="s">
        <v>26</v>
      </c>
      <c r="P207" s="18" t="s">
        <v>26</v>
      </c>
      <c r="Q207" s="18"/>
      <c r="R207" s="18"/>
      <c r="S207" s="18"/>
      <c r="T207" s="18"/>
      <c r="U207" s="89">
        <v>6</v>
      </c>
    </row>
    <row r="208" spans="1:21" ht="14.25" customHeight="1">
      <c r="A208" s="57" t="s">
        <v>878</v>
      </c>
      <c r="B208" s="73" t="s">
        <v>879</v>
      </c>
      <c r="C208" s="11" t="s">
        <v>525</v>
      </c>
      <c r="D208" s="12">
        <v>4.4</v>
      </c>
      <c r="E208" s="13" t="s">
        <v>31</v>
      </c>
      <c r="F208" s="14" t="s">
        <v>612</v>
      </c>
      <c r="G208" s="10" t="s">
        <v>880</v>
      </c>
      <c r="H208" s="11" t="s">
        <v>26</v>
      </c>
      <c r="I208" s="11" t="s">
        <v>80</v>
      </c>
      <c r="J208" s="11" t="s">
        <v>80</v>
      </c>
      <c r="K208" s="11" t="s">
        <v>26</v>
      </c>
      <c r="L208" s="15" t="s">
        <v>80</v>
      </c>
      <c r="M208" s="18" t="s">
        <v>26</v>
      </c>
      <c r="N208" s="18" t="s">
        <v>26</v>
      </c>
      <c r="O208" s="18" t="s">
        <v>104</v>
      </c>
      <c r="P208" s="18" t="s">
        <v>26</v>
      </c>
      <c r="Q208" s="18"/>
      <c r="R208" s="18">
        <v>1</v>
      </c>
      <c r="S208" s="18">
        <v>2</v>
      </c>
      <c r="T208" s="18">
        <v>2</v>
      </c>
      <c r="U208" s="89">
        <v>0</v>
      </c>
    </row>
    <row r="209" spans="1:21" ht="14.25" customHeight="1">
      <c r="A209" s="9" t="s">
        <v>881</v>
      </c>
      <c r="B209" s="73" t="s">
        <v>28</v>
      </c>
      <c r="C209" s="11" t="s">
        <v>525</v>
      </c>
      <c r="D209" s="12">
        <v>3.4</v>
      </c>
      <c r="E209" s="13" t="s">
        <v>628</v>
      </c>
      <c r="F209" s="11" t="s">
        <v>24</v>
      </c>
      <c r="G209" s="10" t="s">
        <v>26</v>
      </c>
      <c r="H209" s="14" t="s">
        <v>26</v>
      </c>
      <c r="I209" s="11" t="s">
        <v>26</v>
      </c>
      <c r="J209" s="11" t="s">
        <v>26</v>
      </c>
      <c r="K209" s="11" t="s">
        <v>26</v>
      </c>
      <c r="L209" s="15" t="s">
        <v>26</v>
      </c>
      <c r="M209" s="18" t="s">
        <v>26</v>
      </c>
      <c r="N209" s="18" t="s">
        <v>26</v>
      </c>
      <c r="O209" s="18" t="s">
        <v>26</v>
      </c>
      <c r="P209" s="18" t="s">
        <v>26</v>
      </c>
      <c r="Q209" s="18"/>
      <c r="R209" s="18"/>
      <c r="S209" s="18"/>
      <c r="T209" s="18"/>
      <c r="U209" s="89">
        <v>0</v>
      </c>
    </row>
    <row r="210" spans="1:21" ht="14.25" customHeight="1">
      <c r="A210" s="9" t="s">
        <v>882</v>
      </c>
      <c r="B210" s="10" t="s">
        <v>475</v>
      </c>
      <c r="C210" s="11" t="s">
        <v>525</v>
      </c>
      <c r="D210" s="12">
        <v>15.5</v>
      </c>
      <c r="E210" s="13" t="s">
        <v>628</v>
      </c>
      <c r="F210" s="11" t="s">
        <v>615</v>
      </c>
      <c r="G210" s="10" t="s">
        <v>422</v>
      </c>
      <c r="H210" s="11" t="s">
        <v>38</v>
      </c>
      <c r="I210" s="11" t="s">
        <v>80</v>
      </c>
      <c r="J210" s="11" t="s">
        <v>80</v>
      </c>
      <c r="K210" s="11" t="s">
        <v>26</v>
      </c>
      <c r="L210" s="15" t="s">
        <v>26</v>
      </c>
      <c r="M210" s="18" t="s">
        <v>26</v>
      </c>
      <c r="N210" s="18" t="s">
        <v>26</v>
      </c>
      <c r="O210" s="18" t="s">
        <v>26</v>
      </c>
      <c r="P210" s="18" t="s">
        <v>26</v>
      </c>
      <c r="Q210" s="18"/>
      <c r="R210" s="18"/>
      <c r="S210" s="18"/>
      <c r="T210" s="18"/>
      <c r="U210" s="89">
        <v>0</v>
      </c>
    </row>
    <row r="211" spans="1:21" ht="14.25" customHeight="1">
      <c r="A211" s="9" t="s">
        <v>883</v>
      </c>
      <c r="B211" s="10" t="s">
        <v>886</v>
      </c>
      <c r="C211" s="11" t="s">
        <v>525</v>
      </c>
      <c r="D211" s="12">
        <v>10.3</v>
      </c>
      <c r="E211" s="13" t="s">
        <v>628</v>
      </c>
      <c r="F211" s="11" t="s">
        <v>24</v>
      </c>
      <c r="G211" s="10" t="s">
        <v>884</v>
      </c>
      <c r="H211" s="11" t="s">
        <v>38</v>
      </c>
      <c r="I211" s="11" t="s">
        <v>26</v>
      </c>
      <c r="J211" s="11" t="s">
        <v>26</v>
      </c>
      <c r="K211" s="11" t="s">
        <v>26</v>
      </c>
      <c r="L211" s="15" t="s">
        <v>26</v>
      </c>
      <c r="M211" s="18" t="s">
        <v>26</v>
      </c>
      <c r="N211" s="18" t="s">
        <v>26</v>
      </c>
      <c r="O211" s="18" t="s">
        <v>26</v>
      </c>
      <c r="P211" s="18" t="s">
        <v>26</v>
      </c>
      <c r="Q211" s="18"/>
      <c r="R211" s="18"/>
      <c r="S211" s="18"/>
      <c r="T211" s="18"/>
      <c r="U211" s="89">
        <v>0</v>
      </c>
    </row>
    <row r="212" spans="1:21" ht="14.25" customHeight="1">
      <c r="A212" s="9" t="s">
        <v>885</v>
      </c>
      <c r="B212" s="10" t="s">
        <v>680</v>
      </c>
      <c r="C212" s="11" t="s">
        <v>525</v>
      </c>
      <c r="D212" s="12">
        <v>8.9</v>
      </c>
      <c r="E212" s="13" t="s">
        <v>628</v>
      </c>
      <c r="F212" s="11" t="s">
        <v>24</v>
      </c>
      <c r="G212" s="10" t="s">
        <v>422</v>
      </c>
      <c r="H212" s="11" t="s">
        <v>38</v>
      </c>
      <c r="I212" s="11" t="s">
        <v>26</v>
      </c>
      <c r="J212" s="11" t="s">
        <v>26</v>
      </c>
      <c r="K212" s="11" t="s">
        <v>26</v>
      </c>
      <c r="L212" s="15" t="s">
        <v>26</v>
      </c>
      <c r="M212" s="18" t="s">
        <v>26</v>
      </c>
      <c r="N212" s="18" t="s">
        <v>26</v>
      </c>
      <c r="O212" s="18" t="s">
        <v>26</v>
      </c>
      <c r="P212" s="18" t="s">
        <v>26</v>
      </c>
      <c r="Q212" s="18"/>
      <c r="R212" s="18"/>
      <c r="S212" s="18"/>
      <c r="T212" s="18"/>
      <c r="U212" s="89">
        <v>0</v>
      </c>
    </row>
    <row r="213" spans="1:21" ht="14.25" customHeight="1">
      <c r="A213" s="9" t="s">
        <v>887</v>
      </c>
      <c r="B213" s="10" t="s">
        <v>453</v>
      </c>
      <c r="C213" s="11" t="s">
        <v>525</v>
      </c>
      <c r="D213" s="12">
        <v>28.3</v>
      </c>
      <c r="E213" s="13" t="s">
        <v>628</v>
      </c>
      <c r="F213" s="11" t="s">
        <v>615</v>
      </c>
      <c r="G213" s="10" t="s">
        <v>408</v>
      </c>
      <c r="H213" s="11" t="s">
        <v>38</v>
      </c>
      <c r="I213" s="11" t="s">
        <v>80</v>
      </c>
      <c r="J213" s="11" t="s">
        <v>80</v>
      </c>
      <c r="K213" s="11" t="s">
        <v>26</v>
      </c>
      <c r="L213" s="15" t="s">
        <v>26</v>
      </c>
      <c r="M213" s="18" t="s">
        <v>26</v>
      </c>
      <c r="N213" s="18" t="s">
        <v>26</v>
      </c>
      <c r="O213" s="18" t="s">
        <v>26</v>
      </c>
      <c r="P213" s="18" t="s">
        <v>26</v>
      </c>
      <c r="Q213" s="18"/>
      <c r="R213" s="18">
        <v>1</v>
      </c>
      <c r="S213" s="18">
        <v>1</v>
      </c>
      <c r="T213" s="18">
        <v>1</v>
      </c>
      <c r="U213" s="89">
        <v>3</v>
      </c>
    </row>
    <row r="214" spans="1:21" ht="14.25" customHeight="1">
      <c r="A214" s="9" t="s">
        <v>888</v>
      </c>
      <c r="B214" s="10" t="s">
        <v>448</v>
      </c>
      <c r="C214" s="11" t="s">
        <v>525</v>
      </c>
      <c r="D214" s="12">
        <v>19.8</v>
      </c>
      <c r="E214" s="13" t="s">
        <v>628</v>
      </c>
      <c r="F214" s="11" t="s">
        <v>615</v>
      </c>
      <c r="G214" s="10" t="s">
        <v>408</v>
      </c>
      <c r="H214" s="11" t="s">
        <v>38</v>
      </c>
      <c r="I214" s="11" t="s">
        <v>80</v>
      </c>
      <c r="J214" s="11" t="s">
        <v>80</v>
      </c>
      <c r="K214" s="11" t="s">
        <v>26</v>
      </c>
      <c r="L214" s="15" t="s">
        <v>26</v>
      </c>
      <c r="M214" s="18" t="s">
        <v>26</v>
      </c>
      <c r="N214" s="18" t="s">
        <v>26</v>
      </c>
      <c r="O214" s="18" t="s">
        <v>26</v>
      </c>
      <c r="P214" s="18" t="s">
        <v>26</v>
      </c>
      <c r="Q214" s="18"/>
      <c r="R214" s="18">
        <v>1</v>
      </c>
      <c r="S214" s="18">
        <v>1</v>
      </c>
      <c r="T214" s="18">
        <v>1</v>
      </c>
      <c r="U214" s="89">
        <v>3</v>
      </c>
    </row>
    <row r="215" spans="1:21" ht="14.25" customHeight="1">
      <c r="A215" s="9" t="s">
        <v>889</v>
      </c>
      <c r="B215" s="10" t="s">
        <v>441</v>
      </c>
      <c r="C215" s="11" t="s">
        <v>525</v>
      </c>
      <c r="D215" s="12">
        <v>18.4</v>
      </c>
      <c r="E215" s="13" t="s">
        <v>204</v>
      </c>
      <c r="F215" s="11" t="s">
        <v>615</v>
      </c>
      <c r="G215" s="10" t="s">
        <v>408</v>
      </c>
      <c r="H215" s="11" t="s">
        <v>38</v>
      </c>
      <c r="I215" s="11" t="s">
        <v>80</v>
      </c>
      <c r="J215" s="11" t="s">
        <v>80</v>
      </c>
      <c r="K215" s="11" t="s">
        <v>26</v>
      </c>
      <c r="L215" s="15" t="s">
        <v>26</v>
      </c>
      <c r="M215" s="18" t="s">
        <v>26</v>
      </c>
      <c r="N215" s="18" t="s">
        <v>26</v>
      </c>
      <c r="O215" s="18" t="s">
        <v>26</v>
      </c>
      <c r="P215" s="18" t="s">
        <v>26</v>
      </c>
      <c r="Q215" s="18"/>
      <c r="R215" s="18">
        <v>1</v>
      </c>
      <c r="S215" s="18">
        <v>1</v>
      </c>
      <c r="T215" s="18">
        <v>1</v>
      </c>
      <c r="U215" s="89">
        <v>3</v>
      </c>
    </row>
    <row r="216" spans="1:21" ht="14.25" customHeight="1">
      <c r="A216" s="56" t="s">
        <v>890</v>
      </c>
      <c r="B216" s="19" t="s">
        <v>436</v>
      </c>
      <c r="C216" s="20" t="s">
        <v>525</v>
      </c>
      <c r="D216" s="62">
        <v>16.7</v>
      </c>
      <c r="E216" s="13" t="s">
        <v>628</v>
      </c>
      <c r="F216" s="11" t="s">
        <v>615</v>
      </c>
      <c r="G216" s="10" t="s">
        <v>408</v>
      </c>
      <c r="H216" s="11" t="s">
        <v>38</v>
      </c>
      <c r="I216" s="11" t="s">
        <v>80</v>
      </c>
      <c r="J216" s="11" t="s">
        <v>80</v>
      </c>
      <c r="K216" s="11" t="s">
        <v>26</v>
      </c>
      <c r="L216" s="15" t="s">
        <v>26</v>
      </c>
      <c r="M216" s="18" t="s">
        <v>26</v>
      </c>
      <c r="N216" s="18" t="s">
        <v>26</v>
      </c>
      <c r="O216" s="18" t="s">
        <v>26</v>
      </c>
      <c r="P216" s="18" t="s">
        <v>26</v>
      </c>
      <c r="Q216" s="18"/>
      <c r="R216" s="18">
        <v>1</v>
      </c>
      <c r="S216" s="18">
        <v>1</v>
      </c>
      <c r="T216" s="18">
        <v>1</v>
      </c>
      <c r="U216" s="89">
        <v>3</v>
      </c>
    </row>
    <row r="217" spans="1:21" ht="14.25" customHeight="1">
      <c r="A217" s="57" t="s">
        <v>891</v>
      </c>
      <c r="B217" s="10" t="s">
        <v>1522</v>
      </c>
      <c r="C217" s="11" t="s">
        <v>525</v>
      </c>
      <c r="D217" s="12">
        <v>18.4</v>
      </c>
      <c r="E217" s="99" t="s">
        <v>628</v>
      </c>
      <c r="F217" s="11" t="s">
        <v>615</v>
      </c>
      <c r="G217" s="10" t="s">
        <v>408</v>
      </c>
      <c r="H217" s="11" t="s">
        <v>38</v>
      </c>
      <c r="I217" s="11" t="s">
        <v>80</v>
      </c>
      <c r="J217" s="11" t="s">
        <v>80</v>
      </c>
      <c r="K217" s="11" t="s">
        <v>26</v>
      </c>
      <c r="L217" s="15" t="s">
        <v>26</v>
      </c>
      <c r="M217" s="18" t="s">
        <v>26</v>
      </c>
      <c r="N217" s="18" t="s">
        <v>26</v>
      </c>
      <c r="O217" s="18" t="s">
        <v>26</v>
      </c>
      <c r="P217" s="18" t="s">
        <v>26</v>
      </c>
      <c r="Q217" s="18"/>
      <c r="R217" s="18">
        <v>1</v>
      </c>
      <c r="S217" s="18">
        <v>1</v>
      </c>
      <c r="T217" s="18">
        <v>3</v>
      </c>
      <c r="U217" s="89">
        <v>0</v>
      </c>
    </row>
    <row r="218" spans="1:21" s="37" customFormat="1" ht="14.25" customHeight="1">
      <c r="A218" s="24"/>
      <c r="B218" s="25" t="s">
        <v>67</v>
      </c>
      <c r="C218" s="25"/>
      <c r="D218" s="27">
        <f>SUM(D181:D217)</f>
        <v>547.7</v>
      </c>
      <c r="E218" s="36"/>
      <c r="F218"/>
      <c r="G218" s="34"/>
      <c r="H218" s="16"/>
      <c r="I218" s="16"/>
      <c r="J218" s="16"/>
      <c r="K218" s="16"/>
      <c r="L218" s="16"/>
      <c r="M218"/>
      <c r="N218"/>
      <c r="O218"/>
      <c r="P218" s="147" t="s">
        <v>1520</v>
      </c>
      <c r="Q218" s="142">
        <f>SUM(Q181:Q217)</f>
        <v>14</v>
      </c>
      <c r="R218" s="142">
        <f>SUM(R181:R217)</f>
        <v>19</v>
      </c>
      <c r="S218" s="142">
        <f>SUM(S181:S217)</f>
        <v>26</v>
      </c>
      <c r="T218" s="142">
        <f>SUM(T181:T217)</f>
        <v>30</v>
      </c>
      <c r="U218" s="90">
        <f>SUM(U181:U217)</f>
        <v>31</v>
      </c>
    </row>
    <row r="219" spans="1:21" s="2" customFormat="1" ht="14.25" customHeight="1">
      <c r="A219" s="35"/>
      <c r="B219" s="34"/>
      <c r="C219" s="34"/>
      <c r="D219" s="39"/>
      <c r="E219" s="36"/>
      <c r="F219" s="16"/>
      <c r="G219" s="34"/>
      <c r="H219" s="16"/>
      <c r="I219" s="16"/>
      <c r="J219" s="16"/>
      <c r="K219" s="16"/>
      <c r="L219" s="16"/>
      <c r="M219" s="37"/>
      <c r="N219" s="37"/>
      <c r="O219" s="37"/>
      <c r="P219" s="37"/>
      <c r="Q219" s="37"/>
      <c r="R219" s="37"/>
      <c r="S219" s="37"/>
      <c r="T219" s="37"/>
      <c r="U219" s="37"/>
    </row>
    <row r="220" spans="1:21" ht="12.75">
      <c r="A220" s="24"/>
      <c r="B220" s="241" t="s">
        <v>892</v>
      </c>
      <c r="C220" s="242"/>
      <c r="D220" s="243">
        <f>SUM(D176,D218,D134,D95,D46,D13)</f>
        <v>2599.0999999999995</v>
      </c>
      <c r="E220" s="244"/>
      <c r="F220" s="252"/>
      <c r="G220" s="245"/>
      <c r="H220" s="246"/>
      <c r="I220" s="246"/>
      <c r="J220" s="246"/>
      <c r="K220" s="246"/>
      <c r="L220" s="246"/>
      <c r="M220" s="253"/>
      <c r="N220" s="253"/>
      <c r="O220" s="253"/>
      <c r="P220" s="255" t="s">
        <v>1513</v>
      </c>
      <c r="Q220" s="248">
        <f>Q218+Q176+Q134+Q95+Q46+Q13</f>
        <v>48</v>
      </c>
      <c r="R220" s="248">
        <f>R218+R176+R134+R95+R46+R13</f>
        <v>99</v>
      </c>
      <c r="S220" s="248">
        <f>S218+S176+S134+S95+S46+S13</f>
        <v>122</v>
      </c>
      <c r="T220" s="248">
        <f>T218+T176+T134+T95+T46+T13</f>
        <v>125</v>
      </c>
      <c r="U220" s="248">
        <f>U218+U176+U134+U95+U46+U13</f>
        <v>86</v>
      </c>
    </row>
  </sheetData>
  <sheetProtection selectLockedCells="1" selectUnlockedCells="1"/>
  <mergeCells count="103">
    <mergeCell ref="A1:U1"/>
    <mergeCell ref="L179:L180"/>
    <mergeCell ref="M179:M180"/>
    <mergeCell ref="N179:N180"/>
    <mergeCell ref="C179:C180"/>
    <mergeCell ref="D179:D180"/>
    <mergeCell ref="H179:H180"/>
    <mergeCell ref="O179:O180"/>
    <mergeCell ref="P179:P180"/>
    <mergeCell ref="A178:U178"/>
    <mergeCell ref="U179:U180"/>
    <mergeCell ref="I179:I180"/>
    <mergeCell ref="J179:J180"/>
    <mergeCell ref="K179:K180"/>
    <mergeCell ref="Q179:Q180"/>
    <mergeCell ref="R179:R180"/>
    <mergeCell ref="S179:S180"/>
    <mergeCell ref="T179:T180"/>
    <mergeCell ref="O137:O138"/>
    <mergeCell ref="P137:P138"/>
    <mergeCell ref="U137:U138"/>
    <mergeCell ref="I137:I138"/>
    <mergeCell ref="J137:J138"/>
    <mergeCell ref="K137:K138"/>
    <mergeCell ref="L137:L138"/>
    <mergeCell ref="L98:L99"/>
    <mergeCell ref="M137:M138"/>
    <mergeCell ref="N137:N138"/>
    <mergeCell ref="C137:C138"/>
    <mergeCell ref="D137:D138"/>
    <mergeCell ref="H137:H138"/>
    <mergeCell ref="M98:M99"/>
    <mergeCell ref="N98:N99"/>
    <mergeCell ref="C98:C99"/>
    <mergeCell ref="D98:D99"/>
    <mergeCell ref="H98:H99"/>
    <mergeCell ref="A136:U136"/>
    <mergeCell ref="O98:O99"/>
    <mergeCell ref="P98:P99"/>
    <mergeCell ref="U98:U99"/>
    <mergeCell ref="I98:I99"/>
    <mergeCell ref="J98:J99"/>
    <mergeCell ref="K98:K99"/>
    <mergeCell ref="Q98:Q99"/>
    <mergeCell ref="R98:R99"/>
    <mergeCell ref="A97:U97"/>
    <mergeCell ref="U49:U50"/>
    <mergeCell ref="K49:K50"/>
    <mergeCell ref="L49:L50"/>
    <mergeCell ref="M49:M50"/>
    <mergeCell ref="N49:N50"/>
    <mergeCell ref="O49:O50"/>
    <mergeCell ref="P49:P50"/>
    <mergeCell ref="A48:U48"/>
    <mergeCell ref="C49:C50"/>
    <mergeCell ref="D49:D50"/>
    <mergeCell ref="H49:H50"/>
    <mergeCell ref="I49:I50"/>
    <mergeCell ref="J49:J50"/>
    <mergeCell ref="Q49:Q50"/>
    <mergeCell ref="R49:R50"/>
    <mergeCell ref="S49:S50"/>
    <mergeCell ref="T49:T50"/>
    <mergeCell ref="L16:L17"/>
    <mergeCell ref="M16:M17"/>
    <mergeCell ref="N16:N17"/>
    <mergeCell ref="O16:O17"/>
    <mergeCell ref="P16:P17"/>
    <mergeCell ref="U16:U17"/>
    <mergeCell ref="N3:N4"/>
    <mergeCell ref="O3:O4"/>
    <mergeCell ref="P3:P4"/>
    <mergeCell ref="A15:U15"/>
    <mergeCell ref="C16:C17"/>
    <mergeCell ref="D16:D17"/>
    <mergeCell ref="H16:H17"/>
    <mergeCell ref="I16:I17"/>
    <mergeCell ref="J16:J17"/>
    <mergeCell ref="K16:K17"/>
    <mergeCell ref="A2:U2"/>
    <mergeCell ref="C3:C4"/>
    <mergeCell ref="D3:D4"/>
    <mergeCell ref="H3:H4"/>
    <mergeCell ref="I3:I4"/>
    <mergeCell ref="J3:J4"/>
    <mergeCell ref="U3:U4"/>
    <mergeCell ref="K3:K4"/>
    <mergeCell ref="L3:L4"/>
    <mergeCell ref="M3:M4"/>
    <mergeCell ref="Q3:Q4"/>
    <mergeCell ref="R3:R4"/>
    <mergeCell ref="S3:S4"/>
    <mergeCell ref="T3:T4"/>
    <mergeCell ref="Q16:Q17"/>
    <mergeCell ref="R16:R17"/>
    <mergeCell ref="S16:S17"/>
    <mergeCell ref="T16:T17"/>
    <mergeCell ref="S98:S99"/>
    <mergeCell ref="T98:T99"/>
    <mergeCell ref="Q137:Q138"/>
    <mergeCell ref="R137:R138"/>
    <mergeCell ref="S137:S138"/>
    <mergeCell ref="T137:T138"/>
  </mergeCells>
  <printOptions/>
  <pageMargins left="0.3" right="0.3298611111111111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74"/>
  <sheetViews>
    <sheetView zoomScale="110" zoomScaleNormal="110" zoomScalePageLayoutView="0" workbookViewId="0" topLeftCell="A1">
      <selection activeCell="I82" sqref="I82"/>
    </sheetView>
  </sheetViews>
  <sheetFormatPr defaultColWidth="8.7109375" defaultRowHeight="12.75"/>
  <cols>
    <col min="1" max="1" width="6.421875" style="1" customWidth="1"/>
    <col min="2" max="2" width="40.8515625" style="1" customWidth="1"/>
    <col min="3" max="3" width="14.140625" style="1" customWidth="1"/>
    <col min="4" max="4" width="8.140625" style="1" customWidth="1"/>
    <col min="5" max="5" width="32.421875" style="1" customWidth="1"/>
    <col min="6" max="6" width="22.421875" style="1" customWidth="1"/>
    <col min="7" max="7" width="41.00390625" style="1" customWidth="1"/>
    <col min="8" max="8" width="19.140625" style="1" customWidth="1"/>
    <col min="9" max="9" width="15.7109375" style="1" customWidth="1"/>
    <col min="10" max="10" width="26.140625" style="1" customWidth="1"/>
    <col min="11" max="11" width="12.8515625" style="1" customWidth="1"/>
    <col min="12" max="12" width="12.7109375" style="0" customWidth="1"/>
    <col min="13" max="13" width="13.28125" style="0" customWidth="1"/>
    <col min="14" max="14" width="8.7109375" style="0" customWidth="1"/>
    <col min="15" max="15" width="12.00390625" style="0" customWidth="1"/>
    <col min="16" max="16" width="10.00390625" style="0" customWidth="1"/>
    <col min="17" max="17" width="11.421875" style="0" customWidth="1"/>
    <col min="18" max="20" width="10.00390625" style="0" customWidth="1"/>
    <col min="21" max="21" width="8.7109375" style="0" customWidth="1"/>
    <col min="22" max="22" width="8.8515625" style="0" customWidth="1"/>
  </cols>
  <sheetData>
    <row r="1" spans="1:21" ht="15">
      <c r="A1" s="297" t="s">
        <v>1551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</row>
    <row r="2" spans="1:21" ht="14.25" customHeight="1">
      <c r="A2" s="290" t="s">
        <v>893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</row>
    <row r="3" spans="1:21" ht="14.25" customHeight="1">
      <c r="A3" s="3" t="s">
        <v>1</v>
      </c>
      <c r="B3" s="4"/>
      <c r="C3" s="285" t="s">
        <v>2</v>
      </c>
      <c r="D3" s="285" t="s">
        <v>3</v>
      </c>
      <c r="E3" s="5" t="s">
        <v>4</v>
      </c>
      <c r="F3" s="5" t="s">
        <v>5</v>
      </c>
      <c r="G3" s="3"/>
      <c r="H3" s="285" t="s">
        <v>6</v>
      </c>
      <c r="I3" s="285" t="s">
        <v>7</v>
      </c>
      <c r="J3" s="285" t="s">
        <v>8</v>
      </c>
      <c r="K3" s="285" t="s">
        <v>9</v>
      </c>
      <c r="L3" s="285" t="s">
        <v>10</v>
      </c>
      <c r="M3" s="285" t="s">
        <v>11</v>
      </c>
      <c r="N3" s="285" t="s">
        <v>12</v>
      </c>
      <c r="O3" s="285" t="s">
        <v>13</v>
      </c>
      <c r="P3" s="287" t="s">
        <v>14</v>
      </c>
      <c r="Q3" s="288" t="s">
        <v>1514</v>
      </c>
      <c r="R3" s="288" t="s">
        <v>1515</v>
      </c>
      <c r="S3" s="288" t="s">
        <v>1516</v>
      </c>
      <c r="T3" s="288" t="s">
        <v>1517</v>
      </c>
      <c r="U3" s="287" t="s">
        <v>15</v>
      </c>
    </row>
    <row r="4" spans="1:21" ht="23.25" customHeight="1">
      <c r="A4" s="6" t="s">
        <v>16</v>
      </c>
      <c r="B4" s="7" t="s">
        <v>17</v>
      </c>
      <c r="C4" s="285"/>
      <c r="D4" s="285"/>
      <c r="E4" s="8" t="s">
        <v>18</v>
      </c>
      <c r="F4" s="6" t="s">
        <v>18</v>
      </c>
      <c r="G4" s="6" t="s">
        <v>19</v>
      </c>
      <c r="H4" s="285"/>
      <c r="I4" s="285"/>
      <c r="J4" s="285"/>
      <c r="K4" s="285"/>
      <c r="L4" s="285"/>
      <c r="M4" s="285"/>
      <c r="N4" s="285"/>
      <c r="O4" s="285"/>
      <c r="P4" s="287"/>
      <c r="Q4" s="291"/>
      <c r="R4" s="289"/>
      <c r="S4" s="289"/>
      <c r="T4" s="289"/>
      <c r="U4" s="287"/>
    </row>
    <row r="5" spans="1:21" ht="15" customHeight="1">
      <c r="A5" s="9" t="s">
        <v>894</v>
      </c>
      <c r="B5" s="61" t="s">
        <v>208</v>
      </c>
      <c r="C5" s="14" t="s">
        <v>895</v>
      </c>
      <c r="D5" s="80">
        <v>44.9</v>
      </c>
      <c r="E5" s="60" t="s">
        <v>896</v>
      </c>
      <c r="F5" s="14" t="s">
        <v>24</v>
      </c>
      <c r="G5" s="61" t="s">
        <v>26</v>
      </c>
      <c r="H5" s="86" t="s">
        <v>897</v>
      </c>
      <c r="I5" s="14" t="s">
        <v>26</v>
      </c>
      <c r="J5" s="14" t="s">
        <v>26</v>
      </c>
      <c r="K5" s="14" t="s">
        <v>26</v>
      </c>
      <c r="L5" s="46" t="s">
        <v>26</v>
      </c>
      <c r="M5" s="14" t="s">
        <v>26</v>
      </c>
      <c r="N5" s="14" t="s">
        <v>26</v>
      </c>
      <c r="O5" s="14" t="s">
        <v>26</v>
      </c>
      <c r="P5" s="14" t="s">
        <v>26</v>
      </c>
      <c r="Q5" s="14"/>
      <c r="R5" s="14"/>
      <c r="S5" s="14"/>
      <c r="T5" s="14">
        <v>1</v>
      </c>
      <c r="U5" s="14">
        <v>0</v>
      </c>
    </row>
    <row r="6" spans="1:21" ht="15" customHeight="1">
      <c r="A6" s="9" t="s">
        <v>898</v>
      </c>
      <c r="B6" s="10" t="s">
        <v>53</v>
      </c>
      <c r="C6" s="11" t="s">
        <v>895</v>
      </c>
      <c r="D6" s="68">
        <v>32.2</v>
      </c>
      <c r="E6" s="13" t="s">
        <v>23</v>
      </c>
      <c r="F6" s="14" t="s">
        <v>24</v>
      </c>
      <c r="G6" s="10" t="s">
        <v>899</v>
      </c>
      <c r="H6" s="14" t="s">
        <v>26</v>
      </c>
      <c r="I6" s="14" t="s">
        <v>26</v>
      </c>
      <c r="J6" s="14" t="s">
        <v>26</v>
      </c>
      <c r="K6" s="14" t="s">
        <v>26</v>
      </c>
      <c r="L6" s="14" t="s">
        <v>26</v>
      </c>
      <c r="M6" s="14" t="s">
        <v>26</v>
      </c>
      <c r="N6" s="14" t="s">
        <v>26</v>
      </c>
      <c r="O6" s="14" t="s">
        <v>26</v>
      </c>
      <c r="P6" s="14" t="s">
        <v>26</v>
      </c>
      <c r="Q6" s="14"/>
      <c r="R6" s="14"/>
      <c r="S6" s="14"/>
      <c r="T6" s="14"/>
      <c r="U6" s="11">
        <v>0</v>
      </c>
    </row>
    <row r="7" spans="1:21" ht="15" customHeight="1">
      <c r="A7" s="9" t="s">
        <v>900</v>
      </c>
      <c r="B7" s="10" t="s">
        <v>56</v>
      </c>
      <c r="C7" s="11" t="s">
        <v>895</v>
      </c>
      <c r="D7" s="68">
        <v>14.8</v>
      </c>
      <c r="E7" s="13" t="s">
        <v>23</v>
      </c>
      <c r="F7" s="14" t="s">
        <v>24</v>
      </c>
      <c r="G7" s="10" t="s">
        <v>535</v>
      </c>
      <c r="H7" s="40" t="s">
        <v>897</v>
      </c>
      <c r="I7" s="11" t="s">
        <v>26</v>
      </c>
      <c r="J7" s="11" t="s">
        <v>26</v>
      </c>
      <c r="K7" s="11" t="s">
        <v>26</v>
      </c>
      <c r="L7" s="15" t="s">
        <v>26</v>
      </c>
      <c r="M7" s="15" t="s">
        <v>26</v>
      </c>
      <c r="N7" s="15" t="s">
        <v>26</v>
      </c>
      <c r="O7" s="15" t="s">
        <v>26</v>
      </c>
      <c r="P7" s="15" t="s">
        <v>26</v>
      </c>
      <c r="Q7" s="15"/>
      <c r="R7" s="15"/>
      <c r="S7" s="15"/>
      <c r="T7" s="15"/>
      <c r="U7" s="11">
        <v>0</v>
      </c>
    </row>
    <row r="8" spans="1:21" ht="15" customHeight="1">
      <c r="A8" s="9" t="s">
        <v>901</v>
      </c>
      <c r="B8" s="10" t="s">
        <v>59</v>
      </c>
      <c r="C8" s="11" t="s">
        <v>895</v>
      </c>
      <c r="D8" s="68">
        <v>14.7</v>
      </c>
      <c r="E8" s="13" t="s">
        <v>23</v>
      </c>
      <c r="F8" s="14" t="s">
        <v>24</v>
      </c>
      <c r="G8" s="10" t="s">
        <v>902</v>
      </c>
      <c r="H8" s="11" t="s">
        <v>26</v>
      </c>
      <c r="I8" s="11" t="s">
        <v>26</v>
      </c>
      <c r="J8" s="11" t="s">
        <v>26</v>
      </c>
      <c r="K8" s="11" t="s">
        <v>26</v>
      </c>
      <c r="L8" s="15" t="s">
        <v>26</v>
      </c>
      <c r="M8" s="15" t="s">
        <v>26</v>
      </c>
      <c r="N8" s="15" t="s">
        <v>26</v>
      </c>
      <c r="O8" s="15" t="s">
        <v>26</v>
      </c>
      <c r="P8" s="15" t="s">
        <v>26</v>
      </c>
      <c r="Q8" s="15"/>
      <c r="R8" s="15"/>
      <c r="S8" s="15"/>
      <c r="T8" s="15"/>
      <c r="U8" s="11">
        <v>0</v>
      </c>
    </row>
    <row r="9" spans="1:21" ht="15" customHeight="1">
      <c r="A9" s="9" t="s">
        <v>903</v>
      </c>
      <c r="B9" s="10" t="s">
        <v>62</v>
      </c>
      <c r="C9" s="11" t="s">
        <v>895</v>
      </c>
      <c r="D9" s="68">
        <v>14.4</v>
      </c>
      <c r="E9" s="13" t="s">
        <v>23</v>
      </c>
      <c r="F9" s="14" t="s">
        <v>24</v>
      </c>
      <c r="G9" s="10" t="s">
        <v>904</v>
      </c>
      <c r="H9" s="40" t="s">
        <v>897</v>
      </c>
      <c r="I9" s="11" t="s">
        <v>26</v>
      </c>
      <c r="J9" s="11" t="s">
        <v>26</v>
      </c>
      <c r="K9" s="11" t="s">
        <v>26</v>
      </c>
      <c r="L9" s="15" t="s">
        <v>26</v>
      </c>
      <c r="M9" s="15" t="s">
        <v>26</v>
      </c>
      <c r="N9" s="15" t="s">
        <v>26</v>
      </c>
      <c r="O9" s="15" t="s">
        <v>26</v>
      </c>
      <c r="P9" s="15" t="s">
        <v>26</v>
      </c>
      <c r="Q9" s="15"/>
      <c r="R9" s="15"/>
      <c r="S9" s="15"/>
      <c r="T9" s="15"/>
      <c r="U9" s="11">
        <v>0</v>
      </c>
    </row>
    <row r="10" spans="1:21" ht="15" customHeight="1">
      <c r="A10" s="9" t="s">
        <v>905</v>
      </c>
      <c r="B10" s="10" t="s">
        <v>65</v>
      </c>
      <c r="C10" s="11" t="s">
        <v>895</v>
      </c>
      <c r="D10" s="68">
        <v>18.4</v>
      </c>
      <c r="E10" s="13" t="s">
        <v>23</v>
      </c>
      <c r="F10" s="100" t="s">
        <v>24</v>
      </c>
      <c r="G10" s="10" t="s">
        <v>535</v>
      </c>
      <c r="H10" s="11" t="s">
        <v>26</v>
      </c>
      <c r="I10" s="11" t="s">
        <v>26</v>
      </c>
      <c r="J10" s="11" t="s">
        <v>26</v>
      </c>
      <c r="K10" s="11" t="s">
        <v>26</v>
      </c>
      <c r="L10" s="15" t="s">
        <v>26</v>
      </c>
      <c r="M10" s="15" t="s">
        <v>26</v>
      </c>
      <c r="N10" s="15" t="s">
        <v>26</v>
      </c>
      <c r="O10" s="15" t="s">
        <v>26</v>
      </c>
      <c r="P10" s="15" t="s">
        <v>26</v>
      </c>
      <c r="Q10" s="21"/>
      <c r="R10" s="21"/>
      <c r="S10" s="21"/>
      <c r="T10" s="21"/>
      <c r="U10" s="20">
        <v>0</v>
      </c>
    </row>
    <row r="11" spans="1:21" ht="14.25" customHeight="1">
      <c r="A11" s="24"/>
      <c r="B11" s="101" t="s">
        <v>67</v>
      </c>
      <c r="C11" s="26"/>
      <c r="D11" s="27">
        <f>SUM(D5:D10)</f>
        <v>139.4</v>
      </c>
      <c r="E11" s="33"/>
      <c r="F11" s="16"/>
      <c r="G11" s="34"/>
      <c r="H11" s="16"/>
      <c r="I11" s="16"/>
      <c r="J11" s="16"/>
      <c r="K11" s="16"/>
      <c r="L11" s="16"/>
      <c r="P11" s="147" t="s">
        <v>1520</v>
      </c>
      <c r="Q11" s="65"/>
      <c r="R11" s="65"/>
      <c r="S11" s="65"/>
      <c r="T11" s="142">
        <v>1</v>
      </c>
      <c r="U11" s="66">
        <f>SUM(U5:U10)</f>
        <v>0</v>
      </c>
    </row>
    <row r="12" spans="3:21" ht="14.25" customHeight="1">
      <c r="C12" s="28"/>
      <c r="D12" s="45"/>
      <c r="E12" s="28"/>
      <c r="U12" s="1"/>
    </row>
    <row r="13" spans="1:21" ht="14.25" customHeight="1">
      <c r="A13" s="284" t="s">
        <v>906</v>
      </c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</row>
    <row r="14" spans="1:21" ht="14.25" customHeight="1">
      <c r="A14" s="3" t="s">
        <v>1</v>
      </c>
      <c r="B14" s="4"/>
      <c r="C14" s="285" t="s">
        <v>2</v>
      </c>
      <c r="D14" s="285" t="s">
        <v>3</v>
      </c>
      <c r="E14" s="5" t="s">
        <v>4</v>
      </c>
      <c r="F14" s="5" t="s">
        <v>5</v>
      </c>
      <c r="G14" s="3"/>
      <c r="H14" s="285" t="s">
        <v>6</v>
      </c>
      <c r="I14" s="285" t="s">
        <v>7</v>
      </c>
      <c r="J14" s="285" t="s">
        <v>8</v>
      </c>
      <c r="K14" s="285" t="s">
        <v>9</v>
      </c>
      <c r="L14" s="285" t="s">
        <v>10</v>
      </c>
      <c r="M14" s="285" t="s">
        <v>11</v>
      </c>
      <c r="N14" s="285" t="s">
        <v>12</v>
      </c>
      <c r="O14" s="285" t="s">
        <v>13</v>
      </c>
      <c r="P14" s="287" t="s">
        <v>14</v>
      </c>
      <c r="Q14" s="288" t="s">
        <v>1514</v>
      </c>
      <c r="R14" s="288" t="s">
        <v>1515</v>
      </c>
      <c r="S14" s="288" t="s">
        <v>1516</v>
      </c>
      <c r="T14" s="288" t="s">
        <v>1517</v>
      </c>
      <c r="U14" s="287" t="s">
        <v>15</v>
      </c>
    </row>
    <row r="15" spans="1:21" ht="18" customHeight="1">
      <c r="A15" s="6" t="s">
        <v>16</v>
      </c>
      <c r="B15" s="7" t="s">
        <v>17</v>
      </c>
      <c r="C15" s="285"/>
      <c r="D15" s="285"/>
      <c r="E15" s="8" t="s">
        <v>18</v>
      </c>
      <c r="F15" s="6" t="s">
        <v>18</v>
      </c>
      <c r="G15" s="6" t="s">
        <v>19</v>
      </c>
      <c r="H15" s="285"/>
      <c r="I15" s="285"/>
      <c r="J15" s="285"/>
      <c r="K15" s="285"/>
      <c r="L15" s="285"/>
      <c r="M15" s="285"/>
      <c r="N15" s="285"/>
      <c r="O15" s="285"/>
      <c r="P15" s="287"/>
      <c r="Q15" s="291"/>
      <c r="R15" s="289"/>
      <c r="S15" s="289"/>
      <c r="T15" s="289"/>
      <c r="U15" s="287"/>
    </row>
    <row r="16" spans="1:21" ht="14.25" customHeight="1">
      <c r="A16" s="9" t="s">
        <v>907</v>
      </c>
      <c r="B16" s="10" t="s">
        <v>72</v>
      </c>
      <c r="C16" s="11" t="s">
        <v>895</v>
      </c>
      <c r="D16" s="12">
        <v>7.9</v>
      </c>
      <c r="E16" s="13" t="s">
        <v>908</v>
      </c>
      <c r="F16" s="14" t="s">
        <v>24</v>
      </c>
      <c r="G16" s="10" t="s">
        <v>909</v>
      </c>
      <c r="H16" s="14" t="s">
        <v>26</v>
      </c>
      <c r="I16" s="11" t="s">
        <v>26</v>
      </c>
      <c r="J16" s="11" t="s">
        <v>26</v>
      </c>
      <c r="K16" s="11" t="s">
        <v>26</v>
      </c>
      <c r="L16" s="11" t="s">
        <v>26</v>
      </c>
      <c r="M16" s="46" t="s">
        <v>26</v>
      </c>
      <c r="N16" s="11" t="s">
        <v>26</v>
      </c>
      <c r="O16" s="11" t="s">
        <v>26</v>
      </c>
      <c r="P16" s="11" t="s">
        <v>26</v>
      </c>
      <c r="Q16" s="11">
        <v>1</v>
      </c>
      <c r="R16" s="11"/>
      <c r="S16" s="11"/>
      <c r="T16" s="11">
        <v>1</v>
      </c>
      <c r="U16" s="11">
        <v>0</v>
      </c>
    </row>
    <row r="17" spans="1:21" ht="14.25" customHeight="1">
      <c r="A17" s="9" t="s">
        <v>910</v>
      </c>
      <c r="B17" s="10" t="s">
        <v>75</v>
      </c>
      <c r="C17" s="11" t="s">
        <v>895</v>
      </c>
      <c r="D17" s="12">
        <v>17.5</v>
      </c>
      <c r="E17" s="13" t="s">
        <v>908</v>
      </c>
      <c r="F17" s="14" t="s">
        <v>24</v>
      </c>
      <c r="G17" s="10" t="s">
        <v>911</v>
      </c>
      <c r="H17" s="14" t="s">
        <v>26</v>
      </c>
      <c r="I17" s="11" t="s">
        <v>26</v>
      </c>
      <c r="J17" s="11" t="s">
        <v>26</v>
      </c>
      <c r="K17" s="11" t="s">
        <v>26</v>
      </c>
      <c r="L17" s="11" t="s">
        <v>26</v>
      </c>
      <c r="M17" s="15" t="s">
        <v>26</v>
      </c>
      <c r="N17" s="11" t="s">
        <v>26</v>
      </c>
      <c r="O17" s="11" t="s">
        <v>26</v>
      </c>
      <c r="P17" s="11" t="s">
        <v>26</v>
      </c>
      <c r="Q17" s="11"/>
      <c r="R17" s="11"/>
      <c r="S17" s="11"/>
      <c r="T17" s="11"/>
      <c r="U17" s="11">
        <v>0</v>
      </c>
    </row>
    <row r="18" spans="1:21" ht="14.25" customHeight="1">
      <c r="A18" s="9" t="s">
        <v>912</v>
      </c>
      <c r="B18" s="10" t="s">
        <v>817</v>
      </c>
      <c r="C18" s="11" t="s">
        <v>895</v>
      </c>
      <c r="D18" s="12">
        <v>9.5</v>
      </c>
      <c r="E18" s="13" t="s">
        <v>31</v>
      </c>
      <c r="F18" s="11" t="s">
        <v>24</v>
      </c>
      <c r="G18" s="10" t="s">
        <v>913</v>
      </c>
      <c r="H18" s="11" t="s">
        <v>38</v>
      </c>
      <c r="I18" s="11" t="s">
        <v>324</v>
      </c>
      <c r="J18" s="11" t="s">
        <v>26</v>
      </c>
      <c r="K18" s="11" t="s">
        <v>26</v>
      </c>
      <c r="L18" s="11" t="s">
        <v>26</v>
      </c>
      <c r="M18" s="15" t="s">
        <v>26</v>
      </c>
      <c r="N18" s="18" t="s">
        <v>26</v>
      </c>
      <c r="O18" s="18" t="s">
        <v>26</v>
      </c>
      <c r="P18" s="18" t="s">
        <v>26</v>
      </c>
      <c r="Q18" s="18"/>
      <c r="R18" s="18"/>
      <c r="S18" s="18"/>
      <c r="T18" s="18">
        <v>1</v>
      </c>
      <c r="U18" s="18">
        <v>0</v>
      </c>
    </row>
    <row r="19" spans="1:21" ht="14.25" customHeight="1">
      <c r="A19" s="9" t="s">
        <v>914</v>
      </c>
      <c r="B19" s="10" t="s">
        <v>915</v>
      </c>
      <c r="C19" s="11" t="s">
        <v>895</v>
      </c>
      <c r="D19" s="12">
        <v>11.3</v>
      </c>
      <c r="E19" s="13" t="s">
        <v>31</v>
      </c>
      <c r="F19" s="11" t="s">
        <v>24</v>
      </c>
      <c r="G19" s="10" t="s">
        <v>505</v>
      </c>
      <c r="H19" s="11" t="s">
        <v>38</v>
      </c>
      <c r="I19" s="11" t="s">
        <v>80</v>
      </c>
      <c r="J19" s="11" t="s">
        <v>26</v>
      </c>
      <c r="K19" s="11" t="s">
        <v>26</v>
      </c>
      <c r="L19" s="11" t="s">
        <v>26</v>
      </c>
      <c r="M19" s="15" t="s">
        <v>26</v>
      </c>
      <c r="N19" s="18" t="s">
        <v>26</v>
      </c>
      <c r="O19" s="18" t="s">
        <v>26</v>
      </c>
      <c r="P19" s="18" t="s">
        <v>26</v>
      </c>
      <c r="Q19" s="18"/>
      <c r="R19" s="18"/>
      <c r="S19" s="18"/>
      <c r="T19" s="18">
        <v>1</v>
      </c>
      <c r="U19" s="18">
        <v>0</v>
      </c>
    </row>
    <row r="20" spans="1:21" ht="14.25" customHeight="1">
      <c r="A20" s="9" t="s">
        <v>916</v>
      </c>
      <c r="B20" s="10" t="s">
        <v>917</v>
      </c>
      <c r="C20" s="11" t="s">
        <v>895</v>
      </c>
      <c r="D20" s="12">
        <v>1.9</v>
      </c>
      <c r="E20" s="13" t="s">
        <v>23</v>
      </c>
      <c r="F20" s="11" t="s">
        <v>829</v>
      </c>
      <c r="G20" s="10" t="s">
        <v>354</v>
      </c>
      <c r="H20" s="11" t="s">
        <v>26</v>
      </c>
      <c r="I20" s="11" t="s">
        <v>26</v>
      </c>
      <c r="J20" s="11" t="s">
        <v>26</v>
      </c>
      <c r="K20" s="11" t="s">
        <v>26</v>
      </c>
      <c r="L20" s="11" t="s">
        <v>26</v>
      </c>
      <c r="M20" s="11" t="s">
        <v>26</v>
      </c>
      <c r="N20" s="11" t="s">
        <v>26</v>
      </c>
      <c r="O20" s="11" t="s">
        <v>26</v>
      </c>
      <c r="P20" s="11" t="s">
        <v>26</v>
      </c>
      <c r="Q20" s="11"/>
      <c r="R20" s="11"/>
      <c r="S20" s="11"/>
      <c r="T20" s="11"/>
      <c r="U20" s="18">
        <v>0</v>
      </c>
    </row>
    <row r="21" spans="1:21" ht="14.25" customHeight="1">
      <c r="A21" s="9" t="s">
        <v>918</v>
      </c>
      <c r="B21" s="10" t="s">
        <v>276</v>
      </c>
      <c r="C21" s="11" t="s">
        <v>895</v>
      </c>
      <c r="D21" s="12">
        <v>10.2</v>
      </c>
      <c r="E21" s="13" t="s">
        <v>23</v>
      </c>
      <c r="F21" s="11" t="s">
        <v>919</v>
      </c>
      <c r="G21" s="10" t="s">
        <v>920</v>
      </c>
      <c r="H21" s="11" t="s">
        <v>38</v>
      </c>
      <c r="I21" s="11" t="s">
        <v>26</v>
      </c>
      <c r="J21" s="11" t="s">
        <v>80</v>
      </c>
      <c r="K21" s="11" t="s">
        <v>26</v>
      </c>
      <c r="L21" s="11" t="s">
        <v>26</v>
      </c>
      <c r="M21" s="15" t="s">
        <v>26</v>
      </c>
      <c r="N21" s="18" t="s">
        <v>26</v>
      </c>
      <c r="O21" s="18" t="s">
        <v>855</v>
      </c>
      <c r="P21" s="18" t="s">
        <v>26</v>
      </c>
      <c r="Q21" s="18"/>
      <c r="R21" s="18">
        <v>1</v>
      </c>
      <c r="S21" s="18"/>
      <c r="T21" s="18">
        <v>1</v>
      </c>
      <c r="U21" s="18">
        <v>0</v>
      </c>
    </row>
    <row r="22" spans="1:21" ht="14.25" customHeight="1">
      <c r="A22" s="9" t="s">
        <v>921</v>
      </c>
      <c r="B22" s="10" t="s">
        <v>112</v>
      </c>
      <c r="C22" s="11" t="s">
        <v>895</v>
      </c>
      <c r="D22" s="12">
        <v>1.3</v>
      </c>
      <c r="E22" s="13" t="s">
        <v>204</v>
      </c>
      <c r="F22" s="11" t="s">
        <v>919</v>
      </c>
      <c r="G22" s="10" t="s">
        <v>922</v>
      </c>
      <c r="H22" s="11" t="s">
        <v>26</v>
      </c>
      <c r="I22" s="11" t="s">
        <v>80</v>
      </c>
      <c r="J22" s="11" t="s">
        <v>26</v>
      </c>
      <c r="K22" s="11" t="s">
        <v>26</v>
      </c>
      <c r="L22" s="11" t="s">
        <v>80</v>
      </c>
      <c r="M22" s="15" t="s">
        <v>26</v>
      </c>
      <c r="N22" s="18" t="s">
        <v>26</v>
      </c>
      <c r="O22" s="18" t="s">
        <v>26</v>
      </c>
      <c r="P22" s="18" t="s">
        <v>26</v>
      </c>
      <c r="Q22" s="18"/>
      <c r="R22" s="18"/>
      <c r="S22" s="18">
        <v>1</v>
      </c>
      <c r="T22" s="18">
        <v>1</v>
      </c>
      <c r="U22" s="18">
        <v>0</v>
      </c>
    </row>
    <row r="23" spans="1:21" ht="14.25" customHeight="1">
      <c r="A23" s="9" t="s">
        <v>923</v>
      </c>
      <c r="B23" s="10" t="s">
        <v>75</v>
      </c>
      <c r="C23" s="11" t="s">
        <v>895</v>
      </c>
      <c r="D23" s="12">
        <v>34.3</v>
      </c>
      <c r="E23" s="13" t="s">
        <v>908</v>
      </c>
      <c r="F23" s="11" t="s">
        <v>24</v>
      </c>
      <c r="G23" s="10" t="s">
        <v>924</v>
      </c>
      <c r="H23" s="11" t="s">
        <v>26</v>
      </c>
      <c r="I23" s="11" t="s">
        <v>26</v>
      </c>
      <c r="J23" s="11" t="s">
        <v>26</v>
      </c>
      <c r="K23" s="11" t="s">
        <v>26</v>
      </c>
      <c r="L23" s="11" t="s">
        <v>26</v>
      </c>
      <c r="M23" s="15" t="s">
        <v>26</v>
      </c>
      <c r="N23" s="18" t="s">
        <v>26</v>
      </c>
      <c r="O23" s="18" t="s">
        <v>26</v>
      </c>
      <c r="P23" s="18" t="s">
        <v>26</v>
      </c>
      <c r="Q23" s="18"/>
      <c r="R23" s="18"/>
      <c r="S23" s="18"/>
      <c r="T23" s="18"/>
      <c r="U23" s="18">
        <v>0</v>
      </c>
    </row>
    <row r="24" spans="1:21" ht="14.25" customHeight="1">
      <c r="A24" s="9" t="s">
        <v>925</v>
      </c>
      <c r="B24" s="10" t="s">
        <v>926</v>
      </c>
      <c r="C24" s="11" t="s">
        <v>895</v>
      </c>
      <c r="D24" s="12">
        <v>31.5</v>
      </c>
      <c r="E24" s="13" t="s">
        <v>31</v>
      </c>
      <c r="F24" s="11" t="s">
        <v>919</v>
      </c>
      <c r="G24" s="10" t="s">
        <v>927</v>
      </c>
      <c r="H24" s="11" t="s">
        <v>38</v>
      </c>
      <c r="I24" s="11" t="s">
        <v>86</v>
      </c>
      <c r="J24" s="11" t="s">
        <v>80</v>
      </c>
      <c r="K24" s="11" t="s">
        <v>26</v>
      </c>
      <c r="L24" s="11" t="s">
        <v>26</v>
      </c>
      <c r="M24" s="15" t="s">
        <v>26</v>
      </c>
      <c r="N24" s="18" t="s">
        <v>26</v>
      </c>
      <c r="O24" s="18" t="s">
        <v>26</v>
      </c>
      <c r="P24" s="18" t="s">
        <v>26</v>
      </c>
      <c r="Q24" s="18">
        <v>2</v>
      </c>
      <c r="R24" s="18">
        <v>2</v>
      </c>
      <c r="S24" s="18">
        <v>1</v>
      </c>
      <c r="T24" s="18">
        <v>1</v>
      </c>
      <c r="U24" s="18">
        <v>0</v>
      </c>
    </row>
    <row r="25" spans="1:21" ht="14.25" customHeight="1">
      <c r="A25" s="9" t="s">
        <v>928</v>
      </c>
      <c r="B25" s="10" t="s">
        <v>929</v>
      </c>
      <c r="C25" s="11" t="s">
        <v>895</v>
      </c>
      <c r="D25" s="12">
        <v>6.6</v>
      </c>
      <c r="E25" s="13" t="s">
        <v>31</v>
      </c>
      <c r="F25" s="11" t="s">
        <v>919</v>
      </c>
      <c r="G25" s="10" t="s">
        <v>930</v>
      </c>
      <c r="H25" s="11" t="s">
        <v>38</v>
      </c>
      <c r="I25" s="11" t="s">
        <v>26</v>
      </c>
      <c r="J25" s="11" t="s">
        <v>80</v>
      </c>
      <c r="K25" s="11" t="s">
        <v>26</v>
      </c>
      <c r="L25" s="11" t="s">
        <v>26</v>
      </c>
      <c r="M25" s="15" t="s">
        <v>26</v>
      </c>
      <c r="N25" s="18" t="s">
        <v>26</v>
      </c>
      <c r="O25" s="18" t="s">
        <v>26</v>
      </c>
      <c r="P25" s="18" t="s">
        <v>26</v>
      </c>
      <c r="Q25" s="18"/>
      <c r="R25" s="18"/>
      <c r="S25" s="18"/>
      <c r="T25" s="18">
        <v>1</v>
      </c>
      <c r="U25" s="18">
        <v>0</v>
      </c>
    </row>
    <row r="26" spans="1:21" ht="14.25" customHeight="1">
      <c r="A26" s="9" t="s">
        <v>931</v>
      </c>
      <c r="B26" s="10" t="s">
        <v>461</v>
      </c>
      <c r="C26" s="11" t="s">
        <v>895</v>
      </c>
      <c r="D26" s="12">
        <v>10.6</v>
      </c>
      <c r="E26" s="13" t="s">
        <v>23</v>
      </c>
      <c r="F26" s="11" t="s">
        <v>919</v>
      </c>
      <c r="G26" s="10" t="s">
        <v>930</v>
      </c>
      <c r="H26" s="11" t="s">
        <v>38</v>
      </c>
      <c r="I26" s="11" t="s">
        <v>86</v>
      </c>
      <c r="J26" s="11" t="s">
        <v>80</v>
      </c>
      <c r="K26" s="11" t="s">
        <v>80</v>
      </c>
      <c r="L26" s="11" t="s">
        <v>26</v>
      </c>
      <c r="M26" s="15" t="s">
        <v>26</v>
      </c>
      <c r="N26" s="18" t="s">
        <v>26</v>
      </c>
      <c r="O26" s="18" t="s">
        <v>26</v>
      </c>
      <c r="P26" s="18" t="s">
        <v>26</v>
      </c>
      <c r="Q26" s="18"/>
      <c r="R26" s="18"/>
      <c r="S26" s="18"/>
      <c r="T26" s="18">
        <v>1</v>
      </c>
      <c r="U26" s="18">
        <v>0</v>
      </c>
    </row>
    <row r="27" spans="1:21" ht="14.25" customHeight="1">
      <c r="A27" s="9" t="s">
        <v>932</v>
      </c>
      <c r="B27" s="10" t="s">
        <v>926</v>
      </c>
      <c r="C27" s="11" t="s">
        <v>895</v>
      </c>
      <c r="D27" s="12">
        <v>22.5</v>
      </c>
      <c r="E27" s="13" t="s">
        <v>908</v>
      </c>
      <c r="F27" s="11" t="s">
        <v>615</v>
      </c>
      <c r="G27" s="10" t="s">
        <v>913</v>
      </c>
      <c r="H27" s="11" t="s">
        <v>38</v>
      </c>
      <c r="I27" s="11" t="s">
        <v>26</v>
      </c>
      <c r="J27" s="11" t="s">
        <v>80</v>
      </c>
      <c r="K27" s="11" t="s">
        <v>26</v>
      </c>
      <c r="L27" s="11" t="s">
        <v>26</v>
      </c>
      <c r="M27" s="15" t="s">
        <v>26</v>
      </c>
      <c r="N27" s="18" t="s">
        <v>26</v>
      </c>
      <c r="O27" s="18" t="s">
        <v>26</v>
      </c>
      <c r="P27" s="18" t="s">
        <v>26</v>
      </c>
      <c r="Q27" s="18">
        <v>1</v>
      </c>
      <c r="R27" s="18">
        <v>1</v>
      </c>
      <c r="S27" s="18">
        <v>1</v>
      </c>
      <c r="T27" s="18">
        <v>1</v>
      </c>
      <c r="U27" s="18">
        <v>0</v>
      </c>
    </row>
    <row r="28" spans="1:21" ht="14.25" customHeight="1">
      <c r="A28" s="9" t="s">
        <v>933</v>
      </c>
      <c r="B28" s="10" t="s">
        <v>934</v>
      </c>
      <c r="C28" s="11" t="s">
        <v>895</v>
      </c>
      <c r="D28" s="12">
        <v>6.8</v>
      </c>
      <c r="E28" s="13" t="s">
        <v>908</v>
      </c>
      <c r="F28" s="11" t="s">
        <v>24</v>
      </c>
      <c r="G28" s="10" t="s">
        <v>415</v>
      </c>
      <c r="H28" s="11" t="s">
        <v>26</v>
      </c>
      <c r="I28" s="11" t="s">
        <v>26</v>
      </c>
      <c r="J28" s="11" t="s">
        <v>26</v>
      </c>
      <c r="K28" s="11" t="s">
        <v>26</v>
      </c>
      <c r="L28" s="11" t="s">
        <v>26</v>
      </c>
      <c r="M28" s="15" t="s">
        <v>26</v>
      </c>
      <c r="N28" s="18" t="s">
        <v>26</v>
      </c>
      <c r="O28" s="18" t="s">
        <v>26</v>
      </c>
      <c r="P28" s="18" t="s">
        <v>26</v>
      </c>
      <c r="Q28" s="18"/>
      <c r="R28" s="18"/>
      <c r="S28" s="18"/>
      <c r="T28" s="18"/>
      <c r="U28" s="18">
        <v>0</v>
      </c>
    </row>
    <row r="29" spans="1:21" ht="14.25" customHeight="1">
      <c r="A29" s="9" t="s">
        <v>935</v>
      </c>
      <c r="B29" s="10" t="s">
        <v>193</v>
      </c>
      <c r="C29" s="11" t="s">
        <v>895</v>
      </c>
      <c r="D29" s="12">
        <v>31.4</v>
      </c>
      <c r="E29" s="13" t="s">
        <v>908</v>
      </c>
      <c r="F29" s="11" t="s">
        <v>24</v>
      </c>
      <c r="G29" s="10" t="s">
        <v>936</v>
      </c>
      <c r="H29" s="11" t="s">
        <v>38</v>
      </c>
      <c r="I29" s="11" t="s">
        <v>26</v>
      </c>
      <c r="J29" s="11" t="s">
        <v>26</v>
      </c>
      <c r="K29" s="11" t="s">
        <v>26</v>
      </c>
      <c r="L29" s="11" t="s">
        <v>26</v>
      </c>
      <c r="M29" s="11" t="s">
        <v>26</v>
      </c>
      <c r="N29" s="11" t="s">
        <v>26</v>
      </c>
      <c r="O29" s="11" t="s">
        <v>26</v>
      </c>
      <c r="P29" s="11" t="s">
        <v>26</v>
      </c>
      <c r="Q29" s="11"/>
      <c r="R29" s="11"/>
      <c r="S29" s="11"/>
      <c r="T29" s="11"/>
      <c r="U29" s="18">
        <v>0</v>
      </c>
    </row>
    <row r="30" spans="1:21" ht="14.25" customHeight="1">
      <c r="A30" s="9" t="s">
        <v>937</v>
      </c>
      <c r="B30" s="10" t="s">
        <v>938</v>
      </c>
      <c r="C30" s="11" t="s">
        <v>895</v>
      </c>
      <c r="D30" s="12">
        <v>11.1</v>
      </c>
      <c r="E30" s="13" t="s">
        <v>908</v>
      </c>
      <c r="F30" s="11" t="s">
        <v>24</v>
      </c>
      <c r="G30" s="10" t="s">
        <v>939</v>
      </c>
      <c r="H30" s="11" t="s">
        <v>26</v>
      </c>
      <c r="I30" s="11" t="s">
        <v>26</v>
      </c>
      <c r="J30" s="11" t="s">
        <v>26</v>
      </c>
      <c r="K30" s="11" t="s">
        <v>26</v>
      </c>
      <c r="L30" s="11" t="s">
        <v>26</v>
      </c>
      <c r="M30" s="11" t="s">
        <v>26</v>
      </c>
      <c r="N30" s="11" t="s">
        <v>26</v>
      </c>
      <c r="O30" s="11" t="s">
        <v>26</v>
      </c>
      <c r="P30" s="11" t="s">
        <v>26</v>
      </c>
      <c r="Q30" s="11"/>
      <c r="R30" s="11"/>
      <c r="S30" s="11"/>
      <c r="T30" s="11"/>
      <c r="U30" s="18">
        <v>0</v>
      </c>
    </row>
    <row r="31" spans="1:21" ht="14.25" customHeight="1">
      <c r="A31" s="9" t="s">
        <v>940</v>
      </c>
      <c r="B31" s="10" t="s">
        <v>941</v>
      </c>
      <c r="C31" s="11" t="s">
        <v>895</v>
      </c>
      <c r="D31" s="12">
        <v>31.5</v>
      </c>
      <c r="E31" s="13" t="s">
        <v>908</v>
      </c>
      <c r="F31" s="11" t="s">
        <v>24</v>
      </c>
      <c r="G31" s="10" t="s">
        <v>936</v>
      </c>
      <c r="H31" s="11" t="s">
        <v>38</v>
      </c>
      <c r="I31" s="11" t="s">
        <v>26</v>
      </c>
      <c r="J31" s="11" t="s">
        <v>26</v>
      </c>
      <c r="K31" s="11" t="s">
        <v>26</v>
      </c>
      <c r="L31" s="11" t="s">
        <v>26</v>
      </c>
      <c r="M31" s="11" t="s">
        <v>26</v>
      </c>
      <c r="N31" s="11" t="s">
        <v>26</v>
      </c>
      <c r="O31" s="11" t="s">
        <v>26</v>
      </c>
      <c r="P31" s="11" t="s">
        <v>26</v>
      </c>
      <c r="Q31" s="11"/>
      <c r="R31" s="11"/>
      <c r="S31" s="11"/>
      <c r="T31" s="11"/>
      <c r="U31" s="18">
        <v>0</v>
      </c>
    </row>
    <row r="32" spans="1:21" ht="14.25" customHeight="1">
      <c r="A32" s="9" t="s">
        <v>942</v>
      </c>
      <c r="B32" s="10" t="s">
        <v>358</v>
      </c>
      <c r="C32" s="11" t="s">
        <v>895</v>
      </c>
      <c r="D32" s="12">
        <v>2.4</v>
      </c>
      <c r="E32" s="13" t="s">
        <v>908</v>
      </c>
      <c r="F32" s="11" t="s">
        <v>24</v>
      </c>
      <c r="G32" s="10" t="s">
        <v>505</v>
      </c>
      <c r="H32" s="11" t="s">
        <v>26</v>
      </c>
      <c r="I32" s="11" t="s">
        <v>26</v>
      </c>
      <c r="J32" s="11" t="s">
        <v>26</v>
      </c>
      <c r="K32" s="11" t="s">
        <v>26</v>
      </c>
      <c r="L32" s="11" t="s">
        <v>26</v>
      </c>
      <c r="M32" s="15" t="s">
        <v>26</v>
      </c>
      <c r="N32" s="18" t="s">
        <v>26</v>
      </c>
      <c r="O32" s="18" t="s">
        <v>26</v>
      </c>
      <c r="P32" s="18" t="s">
        <v>26</v>
      </c>
      <c r="Q32" s="18"/>
      <c r="R32" s="18"/>
      <c r="S32" s="18"/>
      <c r="T32" s="18"/>
      <c r="U32" s="18">
        <v>0</v>
      </c>
    </row>
    <row r="33" spans="1:21" ht="14.25" customHeight="1">
      <c r="A33" s="9" t="s">
        <v>943</v>
      </c>
      <c r="B33" s="10" t="s">
        <v>926</v>
      </c>
      <c r="C33" s="11" t="s">
        <v>895</v>
      </c>
      <c r="D33" s="12">
        <v>88.1</v>
      </c>
      <c r="E33" s="13" t="s">
        <v>31</v>
      </c>
      <c r="F33" s="11" t="s">
        <v>919</v>
      </c>
      <c r="G33" s="10" t="s">
        <v>944</v>
      </c>
      <c r="H33" s="11" t="s">
        <v>38</v>
      </c>
      <c r="I33" s="11" t="s">
        <v>86</v>
      </c>
      <c r="J33" s="11" t="s">
        <v>80</v>
      </c>
      <c r="K33" s="11" t="s">
        <v>80</v>
      </c>
      <c r="L33" s="11" t="s">
        <v>26</v>
      </c>
      <c r="M33" s="15" t="s">
        <v>26</v>
      </c>
      <c r="N33" s="18" t="s">
        <v>26</v>
      </c>
      <c r="O33" s="18" t="s">
        <v>26</v>
      </c>
      <c r="P33" s="18" t="s">
        <v>26</v>
      </c>
      <c r="Q33" s="18"/>
      <c r="R33" s="18">
        <v>1</v>
      </c>
      <c r="S33" s="18">
        <v>1</v>
      </c>
      <c r="T33" s="18">
        <v>2</v>
      </c>
      <c r="U33" s="71">
        <v>0</v>
      </c>
    </row>
    <row r="34" spans="1:21" ht="14.25" customHeight="1">
      <c r="A34" s="9" t="s">
        <v>945</v>
      </c>
      <c r="B34" s="10" t="s">
        <v>276</v>
      </c>
      <c r="C34" s="11" t="s">
        <v>895</v>
      </c>
      <c r="D34" s="12">
        <v>11.2</v>
      </c>
      <c r="E34" s="102" t="s">
        <v>31</v>
      </c>
      <c r="F34" s="11" t="s">
        <v>919</v>
      </c>
      <c r="G34" s="19" t="s">
        <v>183</v>
      </c>
      <c r="H34" s="11" t="s">
        <v>38</v>
      </c>
      <c r="I34" s="20" t="s">
        <v>86</v>
      </c>
      <c r="J34" s="20" t="s">
        <v>80</v>
      </c>
      <c r="K34" s="20" t="s">
        <v>26</v>
      </c>
      <c r="L34" s="20" t="s">
        <v>80</v>
      </c>
      <c r="M34" s="21" t="s">
        <v>80</v>
      </c>
      <c r="N34" s="18" t="s">
        <v>26</v>
      </c>
      <c r="O34" s="18" t="s">
        <v>104</v>
      </c>
      <c r="P34" s="18" t="s">
        <v>26</v>
      </c>
      <c r="Q34" s="18">
        <v>1</v>
      </c>
      <c r="R34" s="18">
        <v>1</v>
      </c>
      <c r="S34" s="18">
        <v>2</v>
      </c>
      <c r="T34" s="18">
        <v>1</v>
      </c>
      <c r="U34" s="18">
        <v>0</v>
      </c>
    </row>
    <row r="35" spans="1:21" ht="14.25" customHeight="1">
      <c r="A35" s="56" t="s">
        <v>946</v>
      </c>
      <c r="B35" s="19" t="s">
        <v>947</v>
      </c>
      <c r="C35" s="11" t="s">
        <v>895</v>
      </c>
      <c r="D35" s="103">
        <v>19.2</v>
      </c>
      <c r="E35" s="13" t="s">
        <v>31</v>
      </c>
      <c r="F35" s="11" t="s">
        <v>24</v>
      </c>
      <c r="G35" s="10" t="s">
        <v>948</v>
      </c>
      <c r="H35" s="11" t="s">
        <v>38</v>
      </c>
      <c r="I35" s="11" t="s">
        <v>26</v>
      </c>
      <c r="J35" s="11" t="s">
        <v>26</v>
      </c>
      <c r="K35" s="11" t="s">
        <v>26</v>
      </c>
      <c r="L35" s="11" t="s">
        <v>26</v>
      </c>
      <c r="M35" s="15" t="s">
        <v>26</v>
      </c>
      <c r="N35" s="18" t="s">
        <v>26</v>
      </c>
      <c r="O35" s="18" t="s">
        <v>26</v>
      </c>
      <c r="P35" s="18" t="s">
        <v>26</v>
      </c>
      <c r="Q35" s="22"/>
      <c r="R35" s="22"/>
      <c r="S35" s="22"/>
      <c r="T35" s="22"/>
      <c r="U35" s="22">
        <v>0</v>
      </c>
    </row>
    <row r="36" spans="1:21" ht="14.25" customHeight="1">
      <c r="A36" s="24"/>
      <c r="B36" s="101" t="s">
        <v>67</v>
      </c>
      <c r="C36" s="26"/>
      <c r="D36" s="27">
        <f>SUM(D16:D35)</f>
        <v>366.79999999999995</v>
      </c>
      <c r="E36" s="33"/>
      <c r="F36" s="16"/>
      <c r="G36" s="34"/>
      <c r="H36" s="16"/>
      <c r="I36" s="16"/>
      <c r="J36" s="16"/>
      <c r="K36" s="16"/>
      <c r="L36" s="16"/>
      <c r="M36" s="16"/>
      <c r="N36" s="47"/>
      <c r="O36" s="47"/>
      <c r="P36" s="147" t="s">
        <v>1520</v>
      </c>
      <c r="Q36" s="142">
        <f>SUM(Q16:Q35)</f>
        <v>5</v>
      </c>
      <c r="R36" s="142">
        <f>SUM(R16:R35)</f>
        <v>6</v>
      </c>
      <c r="S36" s="142">
        <f>SUM(S16:S35)</f>
        <v>6</v>
      </c>
      <c r="T36" s="142">
        <f>SUM(T16:T35)</f>
        <v>12</v>
      </c>
      <c r="U36" s="66">
        <f>SUM(U16:U35)</f>
        <v>0</v>
      </c>
    </row>
    <row r="37" spans="1:21" s="2" customFormat="1" ht="14.25" customHeight="1">
      <c r="A37" s="35"/>
      <c r="B37" s="34"/>
      <c r="C37" s="16"/>
      <c r="D37" s="39"/>
      <c r="E37" s="33"/>
      <c r="F37" s="16"/>
      <c r="G37" s="34"/>
      <c r="H37" s="16"/>
      <c r="I37" s="16"/>
      <c r="J37" s="16"/>
      <c r="K37" s="16"/>
      <c r="L37" s="16"/>
      <c r="M37" s="16"/>
      <c r="U37" s="104"/>
    </row>
    <row r="38" spans="1:21" s="2" customFormat="1" ht="14.25" customHeight="1">
      <c r="A38" s="303" t="s">
        <v>949</v>
      </c>
      <c r="B38" s="303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</row>
    <row r="39" spans="1:21" ht="14.25" customHeight="1">
      <c r="A39" s="3" t="s">
        <v>1</v>
      </c>
      <c r="B39" s="4"/>
      <c r="C39" s="285" t="s">
        <v>2</v>
      </c>
      <c r="D39" s="285" t="s">
        <v>3</v>
      </c>
      <c r="E39" s="5" t="s">
        <v>4</v>
      </c>
      <c r="F39" s="5" t="s">
        <v>5</v>
      </c>
      <c r="G39" s="3"/>
      <c r="H39" s="285" t="s">
        <v>6</v>
      </c>
      <c r="I39" s="285" t="s">
        <v>7</v>
      </c>
      <c r="J39" s="285" t="s">
        <v>8</v>
      </c>
      <c r="K39" s="285" t="s">
        <v>9</v>
      </c>
      <c r="L39" s="285" t="s">
        <v>10</v>
      </c>
      <c r="M39" s="285" t="s">
        <v>11</v>
      </c>
      <c r="N39" s="285" t="s">
        <v>12</v>
      </c>
      <c r="O39" s="285" t="s">
        <v>13</v>
      </c>
      <c r="P39" s="287" t="s">
        <v>14</v>
      </c>
      <c r="Q39" s="288" t="s">
        <v>1514</v>
      </c>
      <c r="R39" s="288" t="s">
        <v>1515</v>
      </c>
      <c r="S39" s="288" t="s">
        <v>1516</v>
      </c>
      <c r="T39" s="288" t="s">
        <v>1517</v>
      </c>
      <c r="U39" s="287" t="s">
        <v>15</v>
      </c>
    </row>
    <row r="40" spans="1:21" ht="21" customHeight="1">
      <c r="A40" s="6" t="s">
        <v>16</v>
      </c>
      <c r="B40" s="7" t="s">
        <v>17</v>
      </c>
      <c r="C40" s="285"/>
      <c r="D40" s="285"/>
      <c r="E40" s="8" t="s">
        <v>18</v>
      </c>
      <c r="F40" s="6" t="s">
        <v>18</v>
      </c>
      <c r="G40" s="6" t="s">
        <v>19</v>
      </c>
      <c r="H40" s="285"/>
      <c r="I40" s="285"/>
      <c r="J40" s="285"/>
      <c r="K40" s="285"/>
      <c r="L40" s="285"/>
      <c r="M40" s="285"/>
      <c r="N40" s="285"/>
      <c r="O40" s="285"/>
      <c r="P40" s="287"/>
      <c r="Q40" s="291"/>
      <c r="R40" s="289"/>
      <c r="S40" s="289"/>
      <c r="T40" s="289"/>
      <c r="U40" s="287"/>
    </row>
    <row r="41" spans="1:21" ht="14.25" customHeight="1">
      <c r="A41" s="9" t="s">
        <v>950</v>
      </c>
      <c r="B41" s="10" t="s">
        <v>75</v>
      </c>
      <c r="C41" s="11" t="s">
        <v>895</v>
      </c>
      <c r="D41" s="12">
        <v>86.4</v>
      </c>
      <c r="E41" s="13" t="s">
        <v>908</v>
      </c>
      <c r="F41" s="11" t="s">
        <v>24</v>
      </c>
      <c r="G41" s="70" t="s">
        <v>951</v>
      </c>
      <c r="H41" s="11" t="s">
        <v>38</v>
      </c>
      <c r="I41" s="11" t="s">
        <v>80</v>
      </c>
      <c r="J41" s="11" t="s">
        <v>26</v>
      </c>
      <c r="K41" s="11" t="s">
        <v>26</v>
      </c>
      <c r="L41" s="11" t="s">
        <v>26</v>
      </c>
      <c r="M41" s="11" t="s">
        <v>26</v>
      </c>
      <c r="N41" s="11" t="s">
        <v>26</v>
      </c>
      <c r="O41" s="11" t="s">
        <v>26</v>
      </c>
      <c r="P41" s="11" t="s">
        <v>26</v>
      </c>
      <c r="Q41" s="11">
        <v>1</v>
      </c>
      <c r="R41" s="11"/>
      <c r="S41" s="11"/>
      <c r="T41" s="11"/>
      <c r="U41" s="11">
        <v>0</v>
      </c>
    </row>
    <row r="42" spans="1:21" ht="14.25" customHeight="1">
      <c r="A42" s="9" t="s">
        <v>952</v>
      </c>
      <c r="B42" s="10" t="s">
        <v>485</v>
      </c>
      <c r="C42" s="11" t="s">
        <v>895</v>
      </c>
      <c r="D42" s="12">
        <v>16.7</v>
      </c>
      <c r="E42" s="13" t="s">
        <v>31</v>
      </c>
      <c r="F42" s="11" t="s">
        <v>919</v>
      </c>
      <c r="G42" s="10" t="s">
        <v>365</v>
      </c>
      <c r="H42" s="11" t="s">
        <v>38</v>
      </c>
      <c r="I42" s="11" t="s">
        <v>80</v>
      </c>
      <c r="J42" s="11" t="s">
        <v>80</v>
      </c>
      <c r="K42" s="11" t="s">
        <v>80</v>
      </c>
      <c r="L42" s="11" t="s">
        <v>26</v>
      </c>
      <c r="M42" s="11" t="s">
        <v>26</v>
      </c>
      <c r="N42" s="11" t="s">
        <v>26</v>
      </c>
      <c r="O42" s="11" t="s">
        <v>26</v>
      </c>
      <c r="P42" s="11" t="s">
        <v>80</v>
      </c>
      <c r="Q42" s="11"/>
      <c r="R42" s="11">
        <v>1</v>
      </c>
      <c r="S42" s="11">
        <v>1</v>
      </c>
      <c r="T42" s="11">
        <v>1</v>
      </c>
      <c r="U42" s="11">
        <v>0</v>
      </c>
    </row>
    <row r="43" spans="1:21" ht="14.25" customHeight="1">
      <c r="A43" s="9" t="s">
        <v>953</v>
      </c>
      <c r="B43" s="10" t="s">
        <v>717</v>
      </c>
      <c r="C43" s="11" t="s">
        <v>895</v>
      </c>
      <c r="D43" s="12">
        <v>20.1</v>
      </c>
      <c r="E43" s="13" t="s">
        <v>518</v>
      </c>
      <c r="F43" s="11" t="s">
        <v>615</v>
      </c>
      <c r="G43" s="10" t="s">
        <v>954</v>
      </c>
      <c r="H43" s="11" t="s">
        <v>38</v>
      </c>
      <c r="I43" s="11" t="s">
        <v>80</v>
      </c>
      <c r="J43" s="11" t="s">
        <v>80</v>
      </c>
      <c r="K43" s="11" t="s">
        <v>26</v>
      </c>
      <c r="L43" s="11" t="s">
        <v>26</v>
      </c>
      <c r="M43" s="11" t="s">
        <v>26</v>
      </c>
      <c r="N43" s="18" t="s">
        <v>26</v>
      </c>
      <c r="O43" s="18" t="s">
        <v>26</v>
      </c>
      <c r="P43" s="18" t="s">
        <v>26</v>
      </c>
      <c r="Q43" s="18"/>
      <c r="R43" s="11">
        <v>1</v>
      </c>
      <c r="S43" s="11">
        <v>1</v>
      </c>
      <c r="T43" s="11">
        <v>1</v>
      </c>
      <c r="U43" s="18">
        <v>0</v>
      </c>
    </row>
    <row r="44" spans="1:21" ht="14.25" customHeight="1">
      <c r="A44" s="9" t="s">
        <v>955</v>
      </c>
      <c r="B44" s="10" t="s">
        <v>680</v>
      </c>
      <c r="C44" s="11" t="s">
        <v>895</v>
      </c>
      <c r="D44" s="12">
        <v>14.7</v>
      </c>
      <c r="E44" s="13" t="s">
        <v>908</v>
      </c>
      <c r="F44" s="11" t="s">
        <v>24</v>
      </c>
      <c r="G44" s="10" t="s">
        <v>956</v>
      </c>
      <c r="H44" s="11" t="s">
        <v>38</v>
      </c>
      <c r="I44" s="11" t="s">
        <v>26</v>
      </c>
      <c r="J44" s="11" t="s">
        <v>26</v>
      </c>
      <c r="K44" s="11" t="s">
        <v>26</v>
      </c>
      <c r="L44" s="11" t="s">
        <v>26</v>
      </c>
      <c r="M44" s="11" t="s">
        <v>26</v>
      </c>
      <c r="N44" s="18" t="s">
        <v>26</v>
      </c>
      <c r="O44" s="18" t="s">
        <v>26</v>
      </c>
      <c r="P44" s="18" t="s">
        <v>26</v>
      </c>
      <c r="Q44" s="18"/>
      <c r="R44" s="18"/>
      <c r="S44" s="18"/>
      <c r="T44" s="11">
        <v>1</v>
      </c>
      <c r="U44" s="18">
        <v>0</v>
      </c>
    </row>
    <row r="45" spans="1:21" ht="14.25" customHeight="1">
      <c r="A45" s="9" t="s">
        <v>957</v>
      </c>
      <c r="B45" s="10" t="s">
        <v>958</v>
      </c>
      <c r="C45" s="11" t="s">
        <v>895</v>
      </c>
      <c r="D45" s="12">
        <v>18.8</v>
      </c>
      <c r="E45" s="13" t="s">
        <v>908</v>
      </c>
      <c r="F45" s="11" t="s">
        <v>24</v>
      </c>
      <c r="G45" s="10" t="s">
        <v>913</v>
      </c>
      <c r="H45" s="11" t="s">
        <v>38</v>
      </c>
      <c r="I45" s="11" t="s">
        <v>26</v>
      </c>
      <c r="J45" s="11" t="s">
        <v>26</v>
      </c>
      <c r="K45" s="11" t="s">
        <v>26</v>
      </c>
      <c r="L45" s="11" t="s">
        <v>26</v>
      </c>
      <c r="M45" s="11" t="s">
        <v>26</v>
      </c>
      <c r="N45" s="18" t="s">
        <v>26</v>
      </c>
      <c r="O45" s="18" t="s">
        <v>26</v>
      </c>
      <c r="P45" s="18" t="s">
        <v>26</v>
      </c>
      <c r="Q45" s="18"/>
      <c r="R45" s="18">
        <v>1</v>
      </c>
      <c r="S45" s="18">
        <v>1</v>
      </c>
      <c r="T45" s="18">
        <v>1</v>
      </c>
      <c r="U45" s="18">
        <v>2</v>
      </c>
    </row>
    <row r="46" spans="1:21" ht="14.25" customHeight="1">
      <c r="A46" s="9" t="s">
        <v>959</v>
      </c>
      <c r="B46" s="10" t="s">
        <v>428</v>
      </c>
      <c r="C46" s="11" t="s">
        <v>895</v>
      </c>
      <c r="D46" s="12">
        <v>20.1</v>
      </c>
      <c r="E46" s="13" t="s">
        <v>908</v>
      </c>
      <c r="F46" s="11" t="s">
        <v>615</v>
      </c>
      <c r="G46" s="10" t="s">
        <v>913</v>
      </c>
      <c r="H46" s="11" t="s">
        <v>38</v>
      </c>
      <c r="I46" s="11" t="s">
        <v>80</v>
      </c>
      <c r="J46" s="11" t="s">
        <v>80</v>
      </c>
      <c r="K46" s="11" t="s">
        <v>26</v>
      </c>
      <c r="L46" s="11" t="s">
        <v>26</v>
      </c>
      <c r="M46" s="11" t="s">
        <v>26</v>
      </c>
      <c r="N46" s="18" t="s">
        <v>26</v>
      </c>
      <c r="O46" s="18" t="s">
        <v>26</v>
      </c>
      <c r="P46" s="18" t="s">
        <v>26</v>
      </c>
      <c r="Q46" s="18"/>
      <c r="R46" s="18">
        <v>1</v>
      </c>
      <c r="S46" s="18">
        <v>1</v>
      </c>
      <c r="T46" s="18">
        <v>1</v>
      </c>
      <c r="U46" s="18">
        <v>0</v>
      </c>
    </row>
    <row r="47" spans="1:21" ht="14.25" customHeight="1">
      <c r="A47" s="9" t="s">
        <v>960</v>
      </c>
      <c r="B47" s="10" t="s">
        <v>453</v>
      </c>
      <c r="C47" s="11" t="s">
        <v>895</v>
      </c>
      <c r="D47" s="12">
        <v>17.5</v>
      </c>
      <c r="E47" s="13" t="s">
        <v>908</v>
      </c>
      <c r="F47" s="11" t="s">
        <v>24</v>
      </c>
      <c r="G47" s="10" t="s">
        <v>913</v>
      </c>
      <c r="H47" s="11" t="s">
        <v>38</v>
      </c>
      <c r="I47" s="11" t="s">
        <v>26</v>
      </c>
      <c r="J47" s="11" t="s">
        <v>26</v>
      </c>
      <c r="K47" s="11" t="s">
        <v>26</v>
      </c>
      <c r="L47" s="11" t="s">
        <v>26</v>
      </c>
      <c r="M47" s="11" t="s">
        <v>26</v>
      </c>
      <c r="N47" s="18" t="s">
        <v>26</v>
      </c>
      <c r="O47" s="18" t="s">
        <v>26</v>
      </c>
      <c r="P47" s="18" t="s">
        <v>26</v>
      </c>
      <c r="Q47" s="18"/>
      <c r="R47" s="18"/>
      <c r="S47" s="18"/>
      <c r="T47" s="18">
        <v>1</v>
      </c>
      <c r="U47" s="18">
        <v>1</v>
      </c>
    </row>
    <row r="48" spans="1:21" ht="14.25" customHeight="1">
      <c r="A48" s="9" t="s">
        <v>961</v>
      </c>
      <c r="B48" s="10" t="s">
        <v>448</v>
      </c>
      <c r="C48" s="11" t="s">
        <v>895</v>
      </c>
      <c r="D48" s="68">
        <v>15.8</v>
      </c>
      <c r="E48" s="13" t="s">
        <v>908</v>
      </c>
      <c r="F48" s="11" t="s">
        <v>24</v>
      </c>
      <c r="G48" s="10" t="s">
        <v>93</v>
      </c>
      <c r="H48" s="11" t="s">
        <v>38</v>
      </c>
      <c r="I48" s="11" t="s">
        <v>26</v>
      </c>
      <c r="J48" s="11" t="s">
        <v>26</v>
      </c>
      <c r="K48" s="11" t="s">
        <v>26</v>
      </c>
      <c r="L48" s="11" t="s">
        <v>26</v>
      </c>
      <c r="M48" s="11" t="s">
        <v>26</v>
      </c>
      <c r="N48" s="18" t="s">
        <v>26</v>
      </c>
      <c r="O48" s="18" t="s">
        <v>26</v>
      </c>
      <c r="P48" s="18" t="s">
        <v>26</v>
      </c>
      <c r="Q48" s="18"/>
      <c r="R48" s="18"/>
      <c r="S48" s="18"/>
      <c r="T48" s="18">
        <v>1</v>
      </c>
      <c r="U48" s="18">
        <v>1</v>
      </c>
    </row>
    <row r="49" spans="1:21" ht="14.25" customHeight="1">
      <c r="A49" s="9" t="s">
        <v>962</v>
      </c>
      <c r="B49" s="10" t="s">
        <v>441</v>
      </c>
      <c r="C49" s="11" t="s">
        <v>895</v>
      </c>
      <c r="D49" s="12">
        <v>22.8</v>
      </c>
      <c r="E49" s="13" t="s">
        <v>908</v>
      </c>
      <c r="F49" s="11" t="s">
        <v>24</v>
      </c>
      <c r="G49" s="10" t="s">
        <v>927</v>
      </c>
      <c r="H49" s="11" t="s">
        <v>38</v>
      </c>
      <c r="I49" s="11" t="s">
        <v>80</v>
      </c>
      <c r="J49" s="11" t="s">
        <v>26</v>
      </c>
      <c r="K49" s="11" t="s">
        <v>26</v>
      </c>
      <c r="L49" s="11" t="s">
        <v>26</v>
      </c>
      <c r="M49" s="11" t="s">
        <v>26</v>
      </c>
      <c r="N49" s="18" t="s">
        <v>26</v>
      </c>
      <c r="O49" s="18" t="s">
        <v>26</v>
      </c>
      <c r="P49" s="18" t="s">
        <v>26</v>
      </c>
      <c r="Q49" s="18"/>
      <c r="R49" s="18"/>
      <c r="S49" s="18"/>
      <c r="T49" s="18">
        <v>1</v>
      </c>
      <c r="U49" s="18">
        <v>1</v>
      </c>
    </row>
    <row r="50" spans="1:21" ht="14.25" customHeight="1">
      <c r="A50" s="9" t="s">
        <v>963</v>
      </c>
      <c r="B50" s="105" t="s">
        <v>436</v>
      </c>
      <c r="C50" s="11" t="s">
        <v>895</v>
      </c>
      <c r="D50" s="106">
        <v>18.1</v>
      </c>
      <c r="E50" s="13" t="s">
        <v>908</v>
      </c>
      <c r="F50" s="11" t="s">
        <v>24</v>
      </c>
      <c r="G50" s="105" t="s">
        <v>927</v>
      </c>
      <c r="H50" s="105" t="s">
        <v>38</v>
      </c>
      <c r="I50" s="11" t="s">
        <v>80</v>
      </c>
      <c r="J50" s="11" t="s">
        <v>26</v>
      </c>
      <c r="K50" s="11" t="s">
        <v>26</v>
      </c>
      <c r="L50" s="11" t="s">
        <v>26</v>
      </c>
      <c r="M50" s="18" t="s">
        <v>26</v>
      </c>
      <c r="N50" s="18" t="s">
        <v>26</v>
      </c>
      <c r="O50" s="18" t="s">
        <v>26</v>
      </c>
      <c r="P50" s="18" t="s">
        <v>26</v>
      </c>
      <c r="Q50" s="18"/>
      <c r="R50" s="18"/>
      <c r="S50" s="18"/>
      <c r="T50" s="18">
        <v>1</v>
      </c>
      <c r="U50" s="18">
        <v>2</v>
      </c>
    </row>
    <row r="51" spans="1:21" ht="14.25" customHeight="1">
      <c r="A51" s="9" t="s">
        <v>964</v>
      </c>
      <c r="B51" s="105" t="s">
        <v>507</v>
      </c>
      <c r="C51" s="11" t="s">
        <v>895</v>
      </c>
      <c r="D51" s="106">
        <v>15.9</v>
      </c>
      <c r="E51" s="13" t="s">
        <v>908</v>
      </c>
      <c r="F51" s="11" t="s">
        <v>24</v>
      </c>
      <c r="G51" s="105" t="s">
        <v>927</v>
      </c>
      <c r="H51" s="105" t="s">
        <v>38</v>
      </c>
      <c r="I51" s="11" t="s">
        <v>80</v>
      </c>
      <c r="J51" s="11" t="s">
        <v>26</v>
      </c>
      <c r="K51" s="11" t="s">
        <v>26</v>
      </c>
      <c r="L51" s="11" t="s">
        <v>26</v>
      </c>
      <c r="M51" s="18" t="s">
        <v>26</v>
      </c>
      <c r="N51" s="18" t="s">
        <v>26</v>
      </c>
      <c r="O51" s="18" t="s">
        <v>26</v>
      </c>
      <c r="P51" s="18" t="s">
        <v>26</v>
      </c>
      <c r="Q51" s="18"/>
      <c r="R51" s="18"/>
      <c r="S51" s="18"/>
      <c r="T51" s="18">
        <v>1</v>
      </c>
      <c r="U51" s="18">
        <v>2</v>
      </c>
    </row>
    <row r="52" spans="1:21" ht="14.25" customHeight="1">
      <c r="A52" s="9" t="s">
        <v>965</v>
      </c>
      <c r="B52" s="105" t="s">
        <v>650</v>
      </c>
      <c r="C52" s="11" t="s">
        <v>895</v>
      </c>
      <c r="D52" s="106">
        <v>23.3</v>
      </c>
      <c r="E52" s="13" t="s">
        <v>908</v>
      </c>
      <c r="F52" s="11" t="s">
        <v>24</v>
      </c>
      <c r="G52" s="105" t="s">
        <v>927</v>
      </c>
      <c r="H52" s="105" t="s">
        <v>38</v>
      </c>
      <c r="I52" s="11" t="s">
        <v>80</v>
      </c>
      <c r="J52" s="11" t="s">
        <v>26</v>
      </c>
      <c r="K52" s="11" t="s">
        <v>26</v>
      </c>
      <c r="L52" s="11" t="s">
        <v>26</v>
      </c>
      <c r="M52" s="18" t="s">
        <v>26</v>
      </c>
      <c r="N52" s="18" t="s">
        <v>26</v>
      </c>
      <c r="O52" s="18" t="s">
        <v>26</v>
      </c>
      <c r="P52" s="18" t="s">
        <v>26</v>
      </c>
      <c r="Q52" s="18"/>
      <c r="R52" s="18"/>
      <c r="S52" s="18"/>
      <c r="T52" s="18">
        <v>1</v>
      </c>
      <c r="U52" s="18">
        <v>2</v>
      </c>
    </row>
    <row r="53" spans="1:21" ht="14.25" customHeight="1">
      <c r="A53" s="9" t="s">
        <v>966</v>
      </c>
      <c r="B53" s="105" t="s">
        <v>72</v>
      </c>
      <c r="C53" s="11" t="s">
        <v>895</v>
      </c>
      <c r="D53" s="106">
        <v>3.7</v>
      </c>
      <c r="E53" s="13" t="s">
        <v>204</v>
      </c>
      <c r="F53" s="11" t="s">
        <v>24</v>
      </c>
      <c r="G53" s="105" t="s">
        <v>967</v>
      </c>
      <c r="H53" s="105" t="s">
        <v>26</v>
      </c>
      <c r="I53" s="11" t="s">
        <v>26</v>
      </c>
      <c r="J53" s="11" t="s">
        <v>80</v>
      </c>
      <c r="K53" s="11" t="s">
        <v>26</v>
      </c>
      <c r="L53" s="11" t="s">
        <v>26</v>
      </c>
      <c r="M53" s="18" t="s">
        <v>26</v>
      </c>
      <c r="N53" s="18" t="s">
        <v>26</v>
      </c>
      <c r="O53" s="18" t="s">
        <v>26</v>
      </c>
      <c r="P53" s="18" t="s">
        <v>26</v>
      </c>
      <c r="Q53" s="18"/>
      <c r="R53" s="18">
        <v>1</v>
      </c>
      <c r="S53" s="18">
        <v>1</v>
      </c>
      <c r="T53" s="18">
        <v>1</v>
      </c>
      <c r="U53" s="18">
        <v>0</v>
      </c>
    </row>
    <row r="54" spans="1:21" ht="14.25" customHeight="1">
      <c r="A54" s="9" t="s">
        <v>968</v>
      </c>
      <c r="B54" s="105" t="s">
        <v>28</v>
      </c>
      <c r="C54" s="11" t="s">
        <v>895</v>
      </c>
      <c r="D54" s="106">
        <v>18.3</v>
      </c>
      <c r="E54" s="13" t="s">
        <v>204</v>
      </c>
      <c r="F54" s="11" t="s">
        <v>24</v>
      </c>
      <c r="G54" s="105" t="s">
        <v>967</v>
      </c>
      <c r="H54" s="105" t="s">
        <v>38</v>
      </c>
      <c r="I54" s="11" t="s">
        <v>80</v>
      </c>
      <c r="J54" s="11" t="s">
        <v>26</v>
      </c>
      <c r="K54" s="11" t="s">
        <v>26</v>
      </c>
      <c r="L54" s="11" t="s">
        <v>26</v>
      </c>
      <c r="M54" s="18" t="s">
        <v>26</v>
      </c>
      <c r="N54" s="18" t="s">
        <v>26</v>
      </c>
      <c r="O54" s="18" t="s">
        <v>26</v>
      </c>
      <c r="P54" s="18" t="s">
        <v>26</v>
      </c>
      <c r="Q54" s="18"/>
      <c r="R54" s="18"/>
      <c r="S54" s="18"/>
      <c r="T54" s="18"/>
      <c r="U54" s="18">
        <v>0</v>
      </c>
    </row>
    <row r="55" spans="1:21" ht="14.25" customHeight="1">
      <c r="A55" s="9" t="s">
        <v>969</v>
      </c>
      <c r="B55" s="105" t="s">
        <v>970</v>
      </c>
      <c r="C55" s="11" t="s">
        <v>895</v>
      </c>
      <c r="D55" s="106">
        <v>18.1</v>
      </c>
      <c r="E55" s="13" t="s">
        <v>908</v>
      </c>
      <c r="F55" s="11" t="s">
        <v>24</v>
      </c>
      <c r="G55" s="105" t="s">
        <v>913</v>
      </c>
      <c r="H55" s="105" t="s">
        <v>38</v>
      </c>
      <c r="I55" s="11" t="s">
        <v>26</v>
      </c>
      <c r="J55" s="11" t="s">
        <v>26</v>
      </c>
      <c r="K55" s="11" t="s">
        <v>26</v>
      </c>
      <c r="L55" s="11" t="s">
        <v>26</v>
      </c>
      <c r="M55" s="18" t="s">
        <v>26</v>
      </c>
      <c r="N55" s="18" t="s">
        <v>26</v>
      </c>
      <c r="O55" s="18" t="s">
        <v>26</v>
      </c>
      <c r="P55" s="18" t="s">
        <v>26</v>
      </c>
      <c r="Q55" s="18"/>
      <c r="R55" s="18"/>
      <c r="S55" s="18"/>
      <c r="T55" s="18">
        <v>1</v>
      </c>
      <c r="U55" s="18">
        <v>1</v>
      </c>
    </row>
    <row r="56" spans="1:21" ht="14.25" customHeight="1">
      <c r="A56" s="9" t="s">
        <v>971</v>
      </c>
      <c r="B56" s="105" t="s">
        <v>972</v>
      </c>
      <c r="C56" s="11" t="s">
        <v>895</v>
      </c>
      <c r="D56" s="106">
        <v>16.2</v>
      </c>
      <c r="E56" s="13" t="s">
        <v>908</v>
      </c>
      <c r="F56" s="11" t="s">
        <v>615</v>
      </c>
      <c r="G56" s="105" t="s">
        <v>451</v>
      </c>
      <c r="H56" s="105" t="s">
        <v>38</v>
      </c>
      <c r="I56" s="11" t="s">
        <v>80</v>
      </c>
      <c r="J56" s="11" t="s">
        <v>80</v>
      </c>
      <c r="K56" s="11" t="s">
        <v>26</v>
      </c>
      <c r="L56" s="11" t="s">
        <v>26</v>
      </c>
      <c r="M56" s="18" t="s">
        <v>26</v>
      </c>
      <c r="N56" s="18" t="s">
        <v>26</v>
      </c>
      <c r="O56" s="18" t="s">
        <v>26</v>
      </c>
      <c r="P56" s="18" t="s">
        <v>26</v>
      </c>
      <c r="Q56" s="18"/>
      <c r="R56" s="18">
        <v>1</v>
      </c>
      <c r="S56" s="18"/>
      <c r="T56" s="18">
        <v>1</v>
      </c>
      <c r="U56" s="18">
        <v>1</v>
      </c>
    </row>
    <row r="57" spans="1:21" ht="14.25" customHeight="1">
      <c r="A57" s="9" t="s">
        <v>973</v>
      </c>
      <c r="B57" s="105" t="s">
        <v>974</v>
      </c>
      <c r="C57" s="11" t="s">
        <v>895</v>
      </c>
      <c r="D57" s="106">
        <v>20.3</v>
      </c>
      <c r="E57" s="13" t="s">
        <v>908</v>
      </c>
      <c r="F57" s="11" t="s">
        <v>919</v>
      </c>
      <c r="G57" s="105" t="s">
        <v>913</v>
      </c>
      <c r="H57" s="105" t="s">
        <v>38</v>
      </c>
      <c r="I57" s="11" t="s">
        <v>80</v>
      </c>
      <c r="J57" s="11" t="s">
        <v>80</v>
      </c>
      <c r="K57" s="11" t="s">
        <v>80</v>
      </c>
      <c r="L57" s="11" t="s">
        <v>26</v>
      </c>
      <c r="M57" s="18" t="s">
        <v>26</v>
      </c>
      <c r="N57" s="18" t="s">
        <v>26</v>
      </c>
      <c r="O57" s="18" t="s">
        <v>26</v>
      </c>
      <c r="P57" s="18" t="s">
        <v>80</v>
      </c>
      <c r="Q57" s="18"/>
      <c r="R57" s="18">
        <v>1</v>
      </c>
      <c r="S57" s="18"/>
      <c r="T57" s="18">
        <v>1</v>
      </c>
      <c r="U57" s="18">
        <v>0</v>
      </c>
    </row>
    <row r="58" spans="1:21" ht="14.25" customHeight="1">
      <c r="A58" s="9" t="s">
        <v>975</v>
      </c>
      <c r="B58" s="105" t="s">
        <v>72</v>
      </c>
      <c r="C58" s="11" t="s">
        <v>895</v>
      </c>
      <c r="D58" s="106">
        <v>10.9</v>
      </c>
      <c r="E58" s="67" t="s">
        <v>108</v>
      </c>
      <c r="F58" s="11" t="s">
        <v>919</v>
      </c>
      <c r="G58" s="105" t="s">
        <v>927</v>
      </c>
      <c r="H58" s="105" t="s">
        <v>38</v>
      </c>
      <c r="I58" s="11" t="s">
        <v>26</v>
      </c>
      <c r="J58" s="11" t="s">
        <v>80</v>
      </c>
      <c r="K58" s="11" t="s">
        <v>26</v>
      </c>
      <c r="L58" s="11" t="s">
        <v>26</v>
      </c>
      <c r="M58" s="18" t="s">
        <v>26</v>
      </c>
      <c r="N58" s="18" t="s">
        <v>26</v>
      </c>
      <c r="O58" s="18" t="s">
        <v>26</v>
      </c>
      <c r="P58" s="18" t="s">
        <v>26</v>
      </c>
      <c r="Q58" s="18"/>
      <c r="R58" s="18"/>
      <c r="S58" s="18"/>
      <c r="T58" s="18"/>
      <c r="U58" s="18">
        <v>0</v>
      </c>
    </row>
    <row r="59" spans="1:21" ht="14.25" customHeight="1">
      <c r="A59" s="9" t="s">
        <v>976</v>
      </c>
      <c r="B59" s="105" t="s">
        <v>977</v>
      </c>
      <c r="C59" s="11" t="s">
        <v>895</v>
      </c>
      <c r="D59" s="106">
        <v>13.8</v>
      </c>
      <c r="E59" s="67" t="s">
        <v>108</v>
      </c>
      <c r="F59" s="11" t="s">
        <v>919</v>
      </c>
      <c r="G59" s="10" t="s">
        <v>26</v>
      </c>
      <c r="H59" s="105" t="s">
        <v>38</v>
      </c>
      <c r="I59" s="11" t="s">
        <v>26</v>
      </c>
      <c r="J59" s="11" t="s">
        <v>26</v>
      </c>
      <c r="K59" s="11" t="s">
        <v>26</v>
      </c>
      <c r="L59" s="11" t="s">
        <v>26</v>
      </c>
      <c r="M59" s="18" t="s">
        <v>26</v>
      </c>
      <c r="N59" s="18" t="s">
        <v>26</v>
      </c>
      <c r="O59" s="18" t="s">
        <v>26</v>
      </c>
      <c r="P59" s="18" t="s">
        <v>26</v>
      </c>
      <c r="Q59" s="18"/>
      <c r="R59" s="18"/>
      <c r="S59" s="18"/>
      <c r="T59" s="18"/>
      <c r="U59" s="18">
        <v>0</v>
      </c>
    </row>
    <row r="60" spans="1:21" ht="14.25" customHeight="1">
      <c r="A60" s="9" t="s">
        <v>978</v>
      </c>
      <c r="B60" s="105" t="s">
        <v>979</v>
      </c>
      <c r="C60" s="11" t="s">
        <v>895</v>
      </c>
      <c r="D60" s="106">
        <v>8.5</v>
      </c>
      <c r="E60" s="67" t="s">
        <v>108</v>
      </c>
      <c r="F60" s="11" t="s">
        <v>919</v>
      </c>
      <c r="G60" s="105" t="s">
        <v>980</v>
      </c>
      <c r="H60" s="105" t="s">
        <v>26</v>
      </c>
      <c r="I60" s="11" t="s">
        <v>80</v>
      </c>
      <c r="J60" s="11" t="s">
        <v>26</v>
      </c>
      <c r="K60" s="11" t="s">
        <v>26</v>
      </c>
      <c r="L60" s="11" t="s">
        <v>26</v>
      </c>
      <c r="M60" s="18" t="s">
        <v>26</v>
      </c>
      <c r="N60" s="18" t="s">
        <v>26</v>
      </c>
      <c r="O60" s="18" t="s">
        <v>26</v>
      </c>
      <c r="P60" s="18" t="s">
        <v>26</v>
      </c>
      <c r="Q60" s="18"/>
      <c r="R60" s="18"/>
      <c r="S60" s="18"/>
      <c r="T60" s="18"/>
      <c r="U60" s="18">
        <v>0</v>
      </c>
    </row>
    <row r="61" spans="1:21" ht="14.25" customHeight="1">
      <c r="A61" s="9" t="s">
        <v>981</v>
      </c>
      <c r="B61" s="105" t="s">
        <v>982</v>
      </c>
      <c r="C61" s="11" t="s">
        <v>895</v>
      </c>
      <c r="D61" s="106">
        <v>7.8</v>
      </c>
      <c r="E61" s="67" t="s">
        <v>108</v>
      </c>
      <c r="F61" s="11" t="s">
        <v>919</v>
      </c>
      <c r="G61" s="105" t="s">
        <v>980</v>
      </c>
      <c r="H61" s="105" t="s">
        <v>38</v>
      </c>
      <c r="I61" s="11" t="s">
        <v>26</v>
      </c>
      <c r="J61" s="11" t="s">
        <v>26</v>
      </c>
      <c r="K61" s="11" t="s">
        <v>26</v>
      </c>
      <c r="L61" s="11" t="s">
        <v>26</v>
      </c>
      <c r="M61" s="18" t="s">
        <v>26</v>
      </c>
      <c r="N61" s="18" t="s">
        <v>26</v>
      </c>
      <c r="O61" s="18" t="s">
        <v>26</v>
      </c>
      <c r="P61" s="18" t="s">
        <v>26</v>
      </c>
      <c r="Q61" s="18"/>
      <c r="R61" s="18"/>
      <c r="S61" s="18"/>
      <c r="T61" s="18"/>
      <c r="U61" s="18">
        <v>0</v>
      </c>
    </row>
    <row r="62" spans="1:21" ht="14.25" customHeight="1">
      <c r="A62" s="105" t="s">
        <v>983</v>
      </c>
      <c r="B62" s="105" t="s">
        <v>984</v>
      </c>
      <c r="C62" s="11" t="s">
        <v>895</v>
      </c>
      <c r="D62" s="106">
        <v>7.1</v>
      </c>
      <c r="E62" s="67" t="s">
        <v>108</v>
      </c>
      <c r="F62" s="11" t="s">
        <v>919</v>
      </c>
      <c r="G62" s="10" t="s">
        <v>26</v>
      </c>
      <c r="H62" s="105" t="s">
        <v>26</v>
      </c>
      <c r="I62" s="11" t="s">
        <v>26</v>
      </c>
      <c r="J62" s="11" t="s">
        <v>80</v>
      </c>
      <c r="K62" s="11" t="s">
        <v>26</v>
      </c>
      <c r="L62" s="11" t="s">
        <v>26</v>
      </c>
      <c r="M62" s="18" t="s">
        <v>26</v>
      </c>
      <c r="N62" s="18" t="s">
        <v>26</v>
      </c>
      <c r="O62" s="18" t="s">
        <v>26</v>
      </c>
      <c r="P62" s="18" t="s">
        <v>26</v>
      </c>
      <c r="Q62" s="18"/>
      <c r="R62" s="18"/>
      <c r="S62" s="18"/>
      <c r="T62" s="18">
        <v>1</v>
      </c>
      <c r="U62" s="18">
        <v>0</v>
      </c>
    </row>
    <row r="63" spans="1:21" ht="14.25" customHeight="1">
      <c r="A63" s="105" t="s">
        <v>985</v>
      </c>
      <c r="B63" s="105" t="s">
        <v>92</v>
      </c>
      <c r="C63" s="11" t="s">
        <v>895</v>
      </c>
      <c r="D63" s="106">
        <v>2.1</v>
      </c>
      <c r="E63" s="102" t="s">
        <v>204</v>
      </c>
      <c r="F63" s="20" t="s">
        <v>919</v>
      </c>
      <c r="G63" s="109" t="s">
        <v>505</v>
      </c>
      <c r="H63" s="109" t="s">
        <v>26</v>
      </c>
      <c r="I63" s="20" t="s">
        <v>80</v>
      </c>
      <c r="J63" s="20" t="s">
        <v>26</v>
      </c>
      <c r="K63" s="20" t="s">
        <v>26</v>
      </c>
      <c r="L63" s="20" t="s">
        <v>26</v>
      </c>
      <c r="M63" s="22" t="s">
        <v>26</v>
      </c>
      <c r="N63" s="22" t="s">
        <v>26</v>
      </c>
      <c r="O63" s="22" t="s">
        <v>26</v>
      </c>
      <c r="P63" s="22" t="s">
        <v>26</v>
      </c>
      <c r="Q63" s="22"/>
      <c r="R63" s="22"/>
      <c r="S63" s="22"/>
      <c r="T63" s="22"/>
      <c r="U63" s="22">
        <v>0</v>
      </c>
    </row>
    <row r="64" spans="1:21" ht="14.25" customHeight="1">
      <c r="A64" s="105" t="s">
        <v>986</v>
      </c>
      <c r="B64" s="105" t="s">
        <v>477</v>
      </c>
      <c r="C64" s="11" t="s">
        <v>895</v>
      </c>
      <c r="D64" s="148">
        <v>13.2</v>
      </c>
      <c r="E64" s="150" t="s">
        <v>204</v>
      </c>
      <c r="F64" s="132" t="s">
        <v>919</v>
      </c>
      <c r="G64" s="151" t="s">
        <v>927</v>
      </c>
      <c r="H64" s="151" t="s">
        <v>38</v>
      </c>
      <c r="I64" s="20" t="s">
        <v>80</v>
      </c>
      <c r="J64" s="132" t="s">
        <v>80</v>
      </c>
      <c r="K64" s="132" t="s">
        <v>26</v>
      </c>
      <c r="L64" s="132" t="s">
        <v>26</v>
      </c>
      <c r="M64" s="146" t="s">
        <v>26</v>
      </c>
      <c r="N64" s="146" t="s">
        <v>26</v>
      </c>
      <c r="O64" s="146" t="s">
        <v>26</v>
      </c>
      <c r="P64" s="146" t="s">
        <v>26</v>
      </c>
      <c r="Q64" s="146"/>
      <c r="R64" s="146"/>
      <c r="S64" s="146"/>
      <c r="T64" s="146">
        <v>1</v>
      </c>
      <c r="U64" s="153">
        <v>0</v>
      </c>
    </row>
    <row r="65" spans="1:21" ht="14.25" customHeight="1">
      <c r="A65" s="105" t="s">
        <v>987</v>
      </c>
      <c r="B65" s="105" t="s">
        <v>988</v>
      </c>
      <c r="C65" s="11" t="s">
        <v>895</v>
      </c>
      <c r="D65" s="107">
        <v>9.3</v>
      </c>
      <c r="E65" s="60" t="s">
        <v>31</v>
      </c>
      <c r="F65" s="14" t="s">
        <v>919</v>
      </c>
      <c r="G65" s="149" t="s">
        <v>183</v>
      </c>
      <c r="H65" s="149" t="s">
        <v>38</v>
      </c>
      <c r="I65" s="14" t="s">
        <v>414</v>
      </c>
      <c r="J65" s="14" t="s">
        <v>26</v>
      </c>
      <c r="K65" s="85" t="s">
        <v>80</v>
      </c>
      <c r="L65" s="14" t="s">
        <v>26</v>
      </c>
      <c r="M65" s="75" t="s">
        <v>26</v>
      </c>
      <c r="N65" s="75" t="s">
        <v>26</v>
      </c>
      <c r="O65" s="75" t="s">
        <v>26</v>
      </c>
      <c r="P65" s="75" t="s">
        <v>80</v>
      </c>
      <c r="Q65" s="75"/>
      <c r="R65" s="75"/>
      <c r="S65" s="75"/>
      <c r="T65" s="75">
        <v>1</v>
      </c>
      <c r="U65" s="75">
        <v>0</v>
      </c>
    </row>
    <row r="66" spans="1:21" ht="14.25" customHeight="1">
      <c r="A66" s="105" t="s">
        <v>989</v>
      </c>
      <c r="B66" s="105" t="s">
        <v>72</v>
      </c>
      <c r="C66" s="11" t="s">
        <v>895</v>
      </c>
      <c r="D66" s="106">
        <v>4.8</v>
      </c>
      <c r="E66" s="13" t="s">
        <v>31</v>
      </c>
      <c r="F66" s="11" t="s">
        <v>919</v>
      </c>
      <c r="G66" s="105" t="s">
        <v>54</v>
      </c>
      <c r="H66" s="105" t="s">
        <v>26</v>
      </c>
      <c r="I66" s="11" t="s">
        <v>26</v>
      </c>
      <c r="J66" s="11" t="s">
        <v>26</v>
      </c>
      <c r="K66" s="11" t="s">
        <v>26</v>
      </c>
      <c r="L66" s="11" t="s">
        <v>26</v>
      </c>
      <c r="M66" s="11" t="s">
        <v>26</v>
      </c>
      <c r="N66" s="11" t="s">
        <v>26</v>
      </c>
      <c r="O66" s="11" t="s">
        <v>26</v>
      </c>
      <c r="P66" s="11" t="s">
        <v>26</v>
      </c>
      <c r="Q66" s="11"/>
      <c r="R66" s="11"/>
      <c r="S66" s="11"/>
      <c r="T66" s="11"/>
      <c r="U66" s="18">
        <v>0</v>
      </c>
    </row>
    <row r="67" spans="1:21" ht="14.25" customHeight="1">
      <c r="A67" s="105" t="s">
        <v>990</v>
      </c>
      <c r="B67" s="105" t="s">
        <v>276</v>
      </c>
      <c r="C67" s="11" t="s">
        <v>895</v>
      </c>
      <c r="D67" s="106">
        <v>9.4</v>
      </c>
      <c r="E67" s="13" t="s">
        <v>31</v>
      </c>
      <c r="F67" s="11" t="s">
        <v>919</v>
      </c>
      <c r="G67" s="105" t="s">
        <v>991</v>
      </c>
      <c r="H67" s="105" t="s">
        <v>38</v>
      </c>
      <c r="I67" s="11" t="s">
        <v>86</v>
      </c>
      <c r="J67" s="11" t="s">
        <v>26</v>
      </c>
      <c r="K67" s="11" t="s">
        <v>26</v>
      </c>
      <c r="L67" s="11" t="s">
        <v>26</v>
      </c>
      <c r="M67" s="15" t="s">
        <v>80</v>
      </c>
      <c r="N67" s="18" t="s">
        <v>26</v>
      </c>
      <c r="O67" s="18" t="s">
        <v>104</v>
      </c>
      <c r="P67" s="18" t="s">
        <v>26</v>
      </c>
      <c r="Q67" s="18">
        <v>1</v>
      </c>
      <c r="R67" s="18">
        <v>1</v>
      </c>
      <c r="S67" s="18">
        <v>1</v>
      </c>
      <c r="T67" s="18">
        <v>1</v>
      </c>
      <c r="U67" s="18">
        <v>0</v>
      </c>
    </row>
    <row r="68" spans="1:21" ht="14.25" customHeight="1">
      <c r="A68" s="10" t="s">
        <v>992</v>
      </c>
      <c r="B68" s="105" t="s">
        <v>276</v>
      </c>
      <c r="C68" s="11" t="s">
        <v>895</v>
      </c>
      <c r="D68" s="106">
        <v>5.6</v>
      </c>
      <c r="E68" s="13" t="s">
        <v>31</v>
      </c>
      <c r="F68" s="11" t="s">
        <v>919</v>
      </c>
      <c r="G68" s="10" t="s">
        <v>26</v>
      </c>
      <c r="H68" s="105" t="s">
        <v>38</v>
      </c>
      <c r="I68" s="11" t="s">
        <v>26</v>
      </c>
      <c r="J68" s="11" t="s">
        <v>80</v>
      </c>
      <c r="K68" s="11" t="s">
        <v>26</v>
      </c>
      <c r="L68" s="11" t="s">
        <v>26</v>
      </c>
      <c r="M68" s="11" t="s">
        <v>26</v>
      </c>
      <c r="N68" s="11" t="s">
        <v>26</v>
      </c>
      <c r="O68" s="11" t="s">
        <v>26</v>
      </c>
      <c r="P68" s="11" t="s">
        <v>26</v>
      </c>
      <c r="Q68" s="11"/>
      <c r="R68" s="11">
        <v>1</v>
      </c>
      <c r="S68" s="11">
        <v>1</v>
      </c>
      <c r="T68" s="11">
        <v>1</v>
      </c>
      <c r="U68" s="18">
        <v>0</v>
      </c>
    </row>
    <row r="69" spans="1:21" ht="14.25" customHeight="1">
      <c r="A69" s="10" t="s">
        <v>993</v>
      </c>
      <c r="B69" s="105" t="s">
        <v>112</v>
      </c>
      <c r="C69" s="11" t="s">
        <v>895</v>
      </c>
      <c r="D69" s="106">
        <v>8.3</v>
      </c>
      <c r="E69" s="13" t="s">
        <v>31</v>
      </c>
      <c r="F69" s="11" t="s">
        <v>919</v>
      </c>
      <c r="G69" s="105" t="s">
        <v>994</v>
      </c>
      <c r="H69" s="105" t="s">
        <v>38</v>
      </c>
      <c r="I69" s="11" t="s">
        <v>86</v>
      </c>
      <c r="J69" s="11" t="s">
        <v>26</v>
      </c>
      <c r="K69" s="11" t="s">
        <v>26</v>
      </c>
      <c r="L69" s="11" t="s">
        <v>80</v>
      </c>
      <c r="M69" s="11" t="s">
        <v>26</v>
      </c>
      <c r="N69" s="11" t="s">
        <v>26</v>
      </c>
      <c r="O69" s="11" t="s">
        <v>26</v>
      </c>
      <c r="P69" s="11" t="s">
        <v>80</v>
      </c>
      <c r="Q69" s="11"/>
      <c r="R69" s="11"/>
      <c r="S69" s="11">
        <v>3</v>
      </c>
      <c r="T69" s="11"/>
      <c r="U69" s="18">
        <v>0</v>
      </c>
    </row>
    <row r="70" spans="1:21" ht="14.25" customHeight="1">
      <c r="A70" s="57" t="s">
        <v>995</v>
      </c>
      <c r="B70" s="105" t="s">
        <v>84</v>
      </c>
      <c r="C70" s="11" t="s">
        <v>895</v>
      </c>
      <c r="D70" s="106">
        <v>2.1</v>
      </c>
      <c r="E70" s="13" t="s">
        <v>31</v>
      </c>
      <c r="F70" s="11" t="s">
        <v>919</v>
      </c>
      <c r="G70" s="105" t="s">
        <v>354</v>
      </c>
      <c r="H70" s="105" t="s">
        <v>26</v>
      </c>
      <c r="I70" s="11" t="s">
        <v>26</v>
      </c>
      <c r="J70" s="11" t="s">
        <v>80</v>
      </c>
      <c r="K70" s="11" t="s">
        <v>26</v>
      </c>
      <c r="L70" s="11" t="s">
        <v>80</v>
      </c>
      <c r="M70" s="11" t="s">
        <v>26</v>
      </c>
      <c r="N70" s="11" t="s">
        <v>26</v>
      </c>
      <c r="O70" s="11" t="s">
        <v>26</v>
      </c>
      <c r="P70" s="11" t="s">
        <v>26</v>
      </c>
      <c r="Q70" s="11"/>
      <c r="R70" s="11"/>
      <c r="S70" s="11"/>
      <c r="T70" s="11"/>
      <c r="U70" s="18">
        <v>0</v>
      </c>
    </row>
    <row r="71" spans="1:21" ht="21.75" customHeight="1">
      <c r="A71" s="10" t="s">
        <v>996</v>
      </c>
      <c r="B71" s="108" t="s">
        <v>997</v>
      </c>
      <c r="C71" s="11" t="s">
        <v>895</v>
      </c>
      <c r="D71" s="106">
        <v>27</v>
      </c>
      <c r="E71" s="13" t="s">
        <v>31</v>
      </c>
      <c r="F71" s="11" t="s">
        <v>919</v>
      </c>
      <c r="G71" s="105" t="s">
        <v>998</v>
      </c>
      <c r="H71" s="105" t="s">
        <v>38</v>
      </c>
      <c r="I71" s="11" t="s">
        <v>80</v>
      </c>
      <c r="J71" s="11" t="s">
        <v>80</v>
      </c>
      <c r="K71" s="11" t="s">
        <v>80</v>
      </c>
      <c r="L71" s="11" t="s">
        <v>26</v>
      </c>
      <c r="M71" s="15" t="s">
        <v>26</v>
      </c>
      <c r="N71" s="18" t="s">
        <v>26</v>
      </c>
      <c r="O71" s="18" t="s">
        <v>26</v>
      </c>
      <c r="P71" s="18" t="s">
        <v>26</v>
      </c>
      <c r="Q71" s="18">
        <v>1</v>
      </c>
      <c r="R71" s="18">
        <v>1</v>
      </c>
      <c r="S71" s="18">
        <v>1</v>
      </c>
      <c r="T71" s="18">
        <v>1</v>
      </c>
      <c r="U71" s="18">
        <v>0</v>
      </c>
    </row>
    <row r="72" spans="1:21" ht="14.25" customHeight="1">
      <c r="A72" s="57" t="s">
        <v>999</v>
      </c>
      <c r="B72" s="105" t="s">
        <v>144</v>
      </c>
      <c r="C72" s="11" t="s">
        <v>895</v>
      </c>
      <c r="D72" s="106">
        <v>6.5</v>
      </c>
      <c r="E72" s="13" t="s">
        <v>31</v>
      </c>
      <c r="F72" s="11" t="s">
        <v>919</v>
      </c>
      <c r="G72" s="105" t="s">
        <v>927</v>
      </c>
      <c r="H72" s="105" t="s">
        <v>26</v>
      </c>
      <c r="I72" s="11" t="s">
        <v>80</v>
      </c>
      <c r="J72" s="11" t="s">
        <v>26</v>
      </c>
      <c r="K72" s="11" t="s">
        <v>26</v>
      </c>
      <c r="L72" s="11" t="s">
        <v>26</v>
      </c>
      <c r="M72" s="11" t="s">
        <v>26</v>
      </c>
      <c r="N72" s="11" t="s">
        <v>26</v>
      </c>
      <c r="O72" s="11" t="s">
        <v>26</v>
      </c>
      <c r="P72" s="11" t="s">
        <v>26</v>
      </c>
      <c r="Q72" s="11"/>
      <c r="R72" s="11"/>
      <c r="S72" s="11"/>
      <c r="T72" s="11"/>
      <c r="U72" s="18">
        <v>0</v>
      </c>
    </row>
    <row r="73" spans="1:21" ht="14.25" customHeight="1">
      <c r="A73" s="105" t="s">
        <v>1000</v>
      </c>
      <c r="B73" s="105" t="s">
        <v>276</v>
      </c>
      <c r="C73" s="11" t="s">
        <v>895</v>
      </c>
      <c r="D73" s="106">
        <v>6.7</v>
      </c>
      <c r="E73" s="13" t="s">
        <v>31</v>
      </c>
      <c r="F73" s="11" t="s">
        <v>919</v>
      </c>
      <c r="G73" s="105" t="s">
        <v>1001</v>
      </c>
      <c r="H73" s="105" t="s">
        <v>38</v>
      </c>
      <c r="I73" s="11" t="s">
        <v>80</v>
      </c>
      <c r="J73" s="11" t="s">
        <v>80</v>
      </c>
      <c r="K73" s="11" t="s">
        <v>26</v>
      </c>
      <c r="L73" s="11" t="s">
        <v>80</v>
      </c>
      <c r="M73" s="11" t="s">
        <v>26</v>
      </c>
      <c r="N73" s="11" t="s">
        <v>26</v>
      </c>
      <c r="O73" s="18" t="s">
        <v>104</v>
      </c>
      <c r="P73" s="18" t="s">
        <v>80</v>
      </c>
      <c r="Q73" s="18">
        <v>1</v>
      </c>
      <c r="R73" s="18">
        <v>1</v>
      </c>
      <c r="S73" s="18">
        <v>1</v>
      </c>
      <c r="T73" s="18">
        <v>1</v>
      </c>
      <c r="U73" s="18">
        <v>0</v>
      </c>
    </row>
    <row r="74" spans="1:21" ht="14.25" customHeight="1">
      <c r="A74" s="105" t="s">
        <v>1002</v>
      </c>
      <c r="B74" s="105" t="s">
        <v>1003</v>
      </c>
      <c r="C74" s="11" t="s">
        <v>895</v>
      </c>
      <c r="D74" s="106">
        <v>15</v>
      </c>
      <c r="E74" s="13" t="s">
        <v>31</v>
      </c>
      <c r="F74" s="11" t="s">
        <v>919</v>
      </c>
      <c r="G74" s="105" t="s">
        <v>1004</v>
      </c>
      <c r="H74" s="105" t="s">
        <v>38</v>
      </c>
      <c r="I74" s="11" t="s">
        <v>80</v>
      </c>
      <c r="J74" s="11" t="s">
        <v>80</v>
      </c>
      <c r="K74" s="11" t="s">
        <v>80</v>
      </c>
      <c r="L74" s="11" t="s">
        <v>26</v>
      </c>
      <c r="M74" s="11" t="s">
        <v>26</v>
      </c>
      <c r="N74" s="11" t="s">
        <v>26</v>
      </c>
      <c r="O74" s="18" t="s">
        <v>26</v>
      </c>
      <c r="P74" s="18" t="s">
        <v>26</v>
      </c>
      <c r="Q74" s="18"/>
      <c r="R74" s="18"/>
      <c r="S74" s="18">
        <v>1</v>
      </c>
      <c r="T74" s="18">
        <v>1</v>
      </c>
      <c r="U74" s="18">
        <v>0</v>
      </c>
    </row>
    <row r="75" spans="1:21" ht="14.25" customHeight="1">
      <c r="A75" s="105" t="s">
        <v>1005</v>
      </c>
      <c r="B75" s="105" t="s">
        <v>112</v>
      </c>
      <c r="C75" s="11" t="s">
        <v>895</v>
      </c>
      <c r="D75" s="106">
        <v>8.6</v>
      </c>
      <c r="E75" s="102" t="s">
        <v>31</v>
      </c>
      <c r="F75" s="11" t="s">
        <v>919</v>
      </c>
      <c r="G75" s="109" t="s">
        <v>927</v>
      </c>
      <c r="H75" s="109" t="s">
        <v>38</v>
      </c>
      <c r="I75" s="20" t="s">
        <v>80</v>
      </c>
      <c r="J75" s="20" t="s">
        <v>80</v>
      </c>
      <c r="K75" s="20" t="s">
        <v>26</v>
      </c>
      <c r="L75" s="20" t="s">
        <v>80</v>
      </c>
      <c r="M75" s="21" t="s">
        <v>80</v>
      </c>
      <c r="N75" s="11" t="s">
        <v>26</v>
      </c>
      <c r="O75" s="18" t="s">
        <v>104</v>
      </c>
      <c r="P75" s="18" t="s">
        <v>80</v>
      </c>
      <c r="Q75" s="18"/>
      <c r="R75" s="18">
        <v>1</v>
      </c>
      <c r="S75" s="18">
        <v>1</v>
      </c>
      <c r="T75" s="18">
        <v>1</v>
      </c>
      <c r="U75" s="18">
        <v>0</v>
      </c>
    </row>
    <row r="76" spans="1:21" ht="14.25" customHeight="1">
      <c r="A76" s="109" t="s">
        <v>1006</v>
      </c>
      <c r="B76" s="109" t="s">
        <v>947</v>
      </c>
      <c r="C76" s="11" t="s">
        <v>895</v>
      </c>
      <c r="D76" s="110">
        <v>19.8</v>
      </c>
      <c r="E76" s="13" t="s">
        <v>31</v>
      </c>
      <c r="F76" s="11" t="s">
        <v>615</v>
      </c>
      <c r="G76" s="10" t="s">
        <v>26</v>
      </c>
      <c r="H76" s="105" t="s">
        <v>38</v>
      </c>
      <c r="I76" s="11" t="s">
        <v>80</v>
      </c>
      <c r="J76" s="11" t="s">
        <v>80</v>
      </c>
      <c r="K76" s="11" t="s">
        <v>26</v>
      </c>
      <c r="L76" s="11" t="s">
        <v>26</v>
      </c>
      <c r="M76" s="11" t="s">
        <v>26</v>
      </c>
      <c r="N76" s="11" t="s">
        <v>26</v>
      </c>
      <c r="O76" s="18" t="s">
        <v>26</v>
      </c>
      <c r="P76" s="18" t="s">
        <v>26</v>
      </c>
      <c r="Q76" s="22"/>
      <c r="R76" s="22">
        <v>1</v>
      </c>
      <c r="S76" s="22">
        <v>1</v>
      </c>
      <c r="T76" s="22">
        <v>2</v>
      </c>
      <c r="U76" s="22">
        <v>0</v>
      </c>
    </row>
    <row r="77" spans="1:21" ht="14.25" customHeight="1">
      <c r="A77" s="24"/>
      <c r="B77" s="258" t="s">
        <v>67</v>
      </c>
      <c r="C77" s="26"/>
      <c r="D77" s="27">
        <f>SUM(D41:D76)</f>
        <v>553.3000000000001</v>
      </c>
      <c r="E77" s="33"/>
      <c r="F77"/>
      <c r="G77" s="48"/>
      <c r="H77" s="48"/>
      <c r="I77" s="48"/>
      <c r="J77" s="48"/>
      <c r="K77" s="48"/>
      <c r="L77" s="48"/>
      <c r="M77" s="48"/>
      <c r="P77" s="147" t="s">
        <v>1520</v>
      </c>
      <c r="Q77" s="142">
        <f>SUM(Q41:Q76)</f>
        <v>4</v>
      </c>
      <c r="R77" s="142">
        <f>SUM(R41:R76)</f>
        <v>13</v>
      </c>
      <c r="S77" s="142">
        <f>SUM(S41:S76)</f>
        <v>15</v>
      </c>
      <c r="T77" s="142">
        <f>SUM(T41:T76)</f>
        <v>26</v>
      </c>
      <c r="U77" s="66">
        <f>SUM(U41:U76)</f>
        <v>13</v>
      </c>
    </row>
    <row r="78" spans="1:21" ht="14.25" customHeight="1">
      <c r="A78" s="35"/>
      <c r="B78" s="34"/>
      <c r="C78" s="16"/>
      <c r="D78" s="39"/>
      <c r="E78" s="33"/>
      <c r="F78" s="16"/>
      <c r="G78" s="48"/>
      <c r="H78" s="48"/>
      <c r="I78" s="48"/>
      <c r="J78" s="48"/>
      <c r="K78" s="48"/>
      <c r="L78" s="48"/>
      <c r="M78" s="48"/>
      <c r="U78" s="1"/>
    </row>
    <row r="79" spans="1:21" ht="14.25" customHeight="1">
      <c r="A79" s="304" t="s">
        <v>1561</v>
      </c>
      <c r="B79" s="304"/>
      <c r="C79" s="304"/>
      <c r="D79" s="304"/>
      <c r="E79" s="304"/>
      <c r="F79" s="304"/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04"/>
      <c r="R79" s="304"/>
      <c r="S79" s="304"/>
      <c r="T79" s="304"/>
      <c r="U79" s="304"/>
    </row>
    <row r="80" spans="1:21" ht="14.25" customHeight="1">
      <c r="A80" s="306" t="s">
        <v>67</v>
      </c>
      <c r="B80" s="307"/>
      <c r="C80" s="307"/>
      <c r="D80" s="259">
        <v>285.6</v>
      </c>
      <c r="E80" s="150"/>
      <c r="F80" s="164"/>
      <c r="G80" s="151"/>
      <c r="H80" s="151"/>
      <c r="I80" s="151"/>
      <c r="J80" s="151"/>
      <c r="K80" s="151"/>
      <c r="L80" s="151"/>
      <c r="M80" s="151"/>
      <c r="N80" s="164"/>
      <c r="O80" s="164"/>
      <c r="P80" s="164"/>
      <c r="Q80" s="164"/>
      <c r="R80" s="164"/>
      <c r="S80" s="164"/>
      <c r="T80" s="164"/>
      <c r="U80" s="257"/>
    </row>
    <row r="81" spans="1:21" ht="14.25" customHeight="1">
      <c r="A81" s="35"/>
      <c r="B81" s="34"/>
      <c r="C81" s="16"/>
      <c r="D81" s="39"/>
      <c r="E81" s="33"/>
      <c r="F81" s="47"/>
      <c r="G81" s="48"/>
      <c r="H81" s="48"/>
      <c r="I81" s="48"/>
      <c r="J81" s="48"/>
      <c r="K81" s="48"/>
      <c r="L81" s="48"/>
      <c r="M81" s="48"/>
      <c r="N81" s="47"/>
      <c r="O81" s="47"/>
      <c r="P81" s="47"/>
      <c r="Q81" s="47"/>
      <c r="R81" s="47"/>
      <c r="S81" s="47"/>
      <c r="T81" s="47"/>
      <c r="U81" s="49"/>
    </row>
    <row r="82" spans="1:21" ht="14.25" customHeight="1">
      <c r="A82" s="35"/>
      <c r="B82" s="34"/>
      <c r="C82" s="16"/>
      <c r="D82" s="39"/>
      <c r="E82" s="33"/>
      <c r="F82" s="47"/>
      <c r="G82" s="48"/>
      <c r="H82" s="48"/>
      <c r="I82" s="48"/>
      <c r="J82" s="48"/>
      <c r="K82" s="48"/>
      <c r="L82" s="48"/>
      <c r="M82" s="48"/>
      <c r="N82" s="47"/>
      <c r="O82" s="47"/>
      <c r="P82" s="47"/>
      <c r="Q82" s="47"/>
      <c r="R82" s="47"/>
      <c r="S82" s="47"/>
      <c r="T82" s="47"/>
      <c r="U82" s="49"/>
    </row>
    <row r="83" spans="1:21" ht="14.25" customHeight="1">
      <c r="A83" s="305" t="s">
        <v>1009</v>
      </c>
      <c r="B83" s="305"/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</row>
    <row r="84" spans="1:21" ht="14.25" customHeight="1">
      <c r="A84" s="3" t="s">
        <v>1</v>
      </c>
      <c r="B84" s="4"/>
      <c r="C84" s="285" t="s">
        <v>2</v>
      </c>
      <c r="D84" s="285" t="s">
        <v>3</v>
      </c>
      <c r="E84" s="5" t="s">
        <v>4</v>
      </c>
      <c r="F84" s="5" t="s">
        <v>5</v>
      </c>
      <c r="G84" s="3"/>
      <c r="H84" s="285" t="s">
        <v>6</v>
      </c>
      <c r="I84" s="285" t="s">
        <v>7</v>
      </c>
      <c r="J84" s="285" t="s">
        <v>8</v>
      </c>
      <c r="K84" s="285" t="s">
        <v>9</v>
      </c>
      <c r="L84" s="285" t="s">
        <v>10</v>
      </c>
      <c r="M84" s="285" t="s">
        <v>11</v>
      </c>
      <c r="N84" s="285" t="s">
        <v>12</v>
      </c>
      <c r="O84" s="285" t="s">
        <v>13</v>
      </c>
      <c r="P84" s="287" t="s">
        <v>14</v>
      </c>
      <c r="Q84" s="288" t="s">
        <v>1514</v>
      </c>
      <c r="R84" s="288" t="s">
        <v>1515</v>
      </c>
      <c r="S84" s="288" t="s">
        <v>1516</v>
      </c>
      <c r="T84" s="288" t="s">
        <v>1517</v>
      </c>
      <c r="U84" s="287" t="s">
        <v>15</v>
      </c>
    </row>
    <row r="85" spans="1:21" ht="21.75" customHeight="1">
      <c r="A85" s="6" t="s">
        <v>16</v>
      </c>
      <c r="B85" s="7" t="s">
        <v>17</v>
      </c>
      <c r="C85" s="285"/>
      <c r="D85" s="285"/>
      <c r="E85" s="8" t="s">
        <v>18</v>
      </c>
      <c r="F85" s="6" t="s">
        <v>18</v>
      </c>
      <c r="G85" s="6" t="s">
        <v>19</v>
      </c>
      <c r="H85" s="285"/>
      <c r="I85" s="285"/>
      <c r="J85" s="285"/>
      <c r="K85" s="285"/>
      <c r="L85" s="285"/>
      <c r="M85" s="285"/>
      <c r="N85" s="285"/>
      <c r="O85" s="285"/>
      <c r="P85" s="287"/>
      <c r="Q85" s="291"/>
      <c r="R85" s="289"/>
      <c r="S85" s="289"/>
      <c r="T85" s="289"/>
      <c r="U85" s="287"/>
    </row>
    <row r="86" spans="1:21" ht="14.25" customHeight="1">
      <c r="A86" s="9" t="s">
        <v>1010</v>
      </c>
      <c r="B86" s="10" t="s">
        <v>72</v>
      </c>
      <c r="C86" s="11" t="s">
        <v>895</v>
      </c>
      <c r="D86" s="12">
        <v>9.2</v>
      </c>
      <c r="E86" s="13" t="s">
        <v>908</v>
      </c>
      <c r="F86" s="11" t="s">
        <v>829</v>
      </c>
      <c r="G86" s="10" t="s">
        <v>1011</v>
      </c>
      <c r="H86" s="11" t="s">
        <v>26</v>
      </c>
      <c r="I86" s="11" t="s">
        <v>26</v>
      </c>
      <c r="J86" s="11" t="s">
        <v>26</v>
      </c>
      <c r="K86" s="11" t="s">
        <v>26</v>
      </c>
      <c r="L86" s="11" t="s">
        <v>26</v>
      </c>
      <c r="M86" s="14" t="s">
        <v>26</v>
      </c>
      <c r="N86" s="81" t="s">
        <v>26</v>
      </c>
      <c r="O86" s="81" t="s">
        <v>26</v>
      </c>
      <c r="P86" s="81" t="s">
        <v>26</v>
      </c>
      <c r="Q86" s="81">
        <v>1</v>
      </c>
      <c r="R86" s="81"/>
      <c r="S86" s="81"/>
      <c r="T86" s="81">
        <v>1</v>
      </c>
      <c r="U86" s="81">
        <v>0</v>
      </c>
    </row>
    <row r="87" spans="1:21" ht="15" customHeight="1">
      <c r="A87" s="9" t="s">
        <v>1012</v>
      </c>
      <c r="B87" s="10" t="s">
        <v>75</v>
      </c>
      <c r="C87" s="11" t="s">
        <v>895</v>
      </c>
      <c r="D87" s="12">
        <v>99.3</v>
      </c>
      <c r="E87" s="13" t="s">
        <v>908</v>
      </c>
      <c r="F87" s="11" t="s">
        <v>829</v>
      </c>
      <c r="G87" s="10" t="s">
        <v>1013</v>
      </c>
      <c r="H87" s="40" t="s">
        <v>897</v>
      </c>
      <c r="I87" s="11" t="s">
        <v>80</v>
      </c>
      <c r="J87" s="11" t="s">
        <v>26</v>
      </c>
      <c r="K87" s="11" t="s">
        <v>26</v>
      </c>
      <c r="L87" s="11" t="s">
        <v>26</v>
      </c>
      <c r="M87" s="15" t="s">
        <v>26</v>
      </c>
      <c r="N87" s="11" t="s">
        <v>26</v>
      </c>
      <c r="O87" s="11" t="s">
        <v>26</v>
      </c>
      <c r="P87" s="11" t="s">
        <v>26</v>
      </c>
      <c r="Q87" s="11"/>
      <c r="R87" s="11"/>
      <c r="S87" s="11"/>
      <c r="T87" s="11"/>
      <c r="U87" s="11">
        <v>0</v>
      </c>
    </row>
    <row r="88" spans="1:21" ht="14.25" customHeight="1">
      <c r="A88" s="9" t="s">
        <v>1014</v>
      </c>
      <c r="B88" s="10" t="s">
        <v>208</v>
      </c>
      <c r="C88" s="11" t="s">
        <v>895</v>
      </c>
      <c r="D88" s="12">
        <v>14.2</v>
      </c>
      <c r="E88" s="13" t="s">
        <v>31</v>
      </c>
      <c r="F88" s="11" t="s">
        <v>829</v>
      </c>
      <c r="G88" s="10" t="s">
        <v>1015</v>
      </c>
      <c r="H88" s="11" t="s">
        <v>26</v>
      </c>
      <c r="I88" s="11" t="s">
        <v>26</v>
      </c>
      <c r="J88" s="11" t="s">
        <v>26</v>
      </c>
      <c r="K88" s="11" t="s">
        <v>26</v>
      </c>
      <c r="L88" s="11" t="s">
        <v>26</v>
      </c>
      <c r="M88" s="15" t="s">
        <v>26</v>
      </c>
      <c r="N88" s="18" t="s">
        <v>26</v>
      </c>
      <c r="O88" s="18" t="s">
        <v>26</v>
      </c>
      <c r="P88" s="18" t="s">
        <v>26</v>
      </c>
      <c r="Q88" s="18"/>
      <c r="R88" s="18"/>
      <c r="S88" s="18"/>
      <c r="T88" s="18"/>
      <c r="U88" s="18">
        <v>0</v>
      </c>
    </row>
    <row r="89" spans="1:21" ht="14.25" customHeight="1">
      <c r="A89" s="9" t="s">
        <v>1016</v>
      </c>
      <c r="B89" s="10" t="s">
        <v>77</v>
      </c>
      <c r="C89" s="11" t="s">
        <v>895</v>
      </c>
      <c r="D89" s="12">
        <v>9.9</v>
      </c>
      <c r="E89" s="13" t="s">
        <v>908</v>
      </c>
      <c r="F89" s="11" t="s">
        <v>829</v>
      </c>
      <c r="G89" s="10" t="s">
        <v>1523</v>
      </c>
      <c r="H89" s="11" t="s">
        <v>38</v>
      </c>
      <c r="I89" s="11" t="s">
        <v>80</v>
      </c>
      <c r="J89" s="11" t="s">
        <v>26</v>
      </c>
      <c r="K89" s="11" t="s">
        <v>26</v>
      </c>
      <c r="L89" s="11" t="s">
        <v>26</v>
      </c>
      <c r="M89" s="15" t="s">
        <v>26</v>
      </c>
      <c r="N89" s="18" t="s">
        <v>26</v>
      </c>
      <c r="O89" s="18" t="s">
        <v>26</v>
      </c>
      <c r="P89" s="18" t="s">
        <v>26</v>
      </c>
      <c r="Q89" s="18"/>
      <c r="R89" s="18"/>
      <c r="S89" s="18"/>
      <c r="T89" s="18">
        <v>1</v>
      </c>
      <c r="U89" s="18">
        <v>0</v>
      </c>
    </row>
    <row r="90" spans="1:21" ht="14.25" customHeight="1">
      <c r="A90" s="9" t="s">
        <v>1017</v>
      </c>
      <c r="B90" s="10" t="s">
        <v>1018</v>
      </c>
      <c r="C90" s="11" t="s">
        <v>895</v>
      </c>
      <c r="D90" s="12">
        <v>20</v>
      </c>
      <c r="E90" s="13" t="s">
        <v>908</v>
      </c>
      <c r="F90" s="11" t="s">
        <v>829</v>
      </c>
      <c r="G90" s="10" t="s">
        <v>913</v>
      </c>
      <c r="H90" s="11" t="s">
        <v>38</v>
      </c>
      <c r="I90" s="11" t="s">
        <v>80</v>
      </c>
      <c r="J90" s="71" t="s">
        <v>26</v>
      </c>
      <c r="K90" s="11" t="s">
        <v>26</v>
      </c>
      <c r="L90" s="11" t="s">
        <v>26</v>
      </c>
      <c r="M90" s="15" t="s">
        <v>26</v>
      </c>
      <c r="N90" s="18" t="s">
        <v>26</v>
      </c>
      <c r="O90" s="18" t="s">
        <v>26</v>
      </c>
      <c r="P90" s="18" t="s">
        <v>26</v>
      </c>
      <c r="Q90" s="18">
        <v>1</v>
      </c>
      <c r="R90" s="18">
        <v>1</v>
      </c>
      <c r="S90" s="18">
        <v>1</v>
      </c>
      <c r="T90" s="18">
        <v>1</v>
      </c>
      <c r="U90" s="18">
        <v>1</v>
      </c>
    </row>
    <row r="91" spans="1:21" ht="14.25" customHeight="1">
      <c r="A91" s="9" t="s">
        <v>1019</v>
      </c>
      <c r="B91" s="10" t="s">
        <v>1020</v>
      </c>
      <c r="C91" s="11" t="s">
        <v>895</v>
      </c>
      <c r="D91" s="12">
        <v>17.9</v>
      </c>
      <c r="E91" s="13" t="s">
        <v>908</v>
      </c>
      <c r="F91" s="11" t="s">
        <v>829</v>
      </c>
      <c r="G91" s="10" t="s">
        <v>913</v>
      </c>
      <c r="H91" s="11" t="s">
        <v>38</v>
      </c>
      <c r="I91" s="11" t="s">
        <v>80</v>
      </c>
      <c r="J91" s="11" t="s">
        <v>80</v>
      </c>
      <c r="K91" s="11" t="s">
        <v>26</v>
      </c>
      <c r="L91" s="11" t="s">
        <v>26</v>
      </c>
      <c r="M91" s="15" t="s">
        <v>26</v>
      </c>
      <c r="N91" s="18" t="s">
        <v>26</v>
      </c>
      <c r="O91" s="18" t="s">
        <v>26</v>
      </c>
      <c r="P91" s="18" t="s">
        <v>26</v>
      </c>
      <c r="Q91" s="18">
        <v>1</v>
      </c>
      <c r="R91" s="18">
        <v>1</v>
      </c>
      <c r="S91" s="18">
        <v>1</v>
      </c>
      <c r="T91" s="18">
        <v>1</v>
      </c>
      <c r="U91" s="18">
        <v>1</v>
      </c>
    </row>
    <row r="92" spans="1:21" ht="14.25" customHeight="1">
      <c r="A92" s="9" t="s">
        <v>1021</v>
      </c>
      <c r="B92" s="10" t="s">
        <v>1022</v>
      </c>
      <c r="C92" s="11" t="s">
        <v>895</v>
      </c>
      <c r="D92" s="12">
        <v>20.2</v>
      </c>
      <c r="E92" s="13" t="s">
        <v>908</v>
      </c>
      <c r="F92" s="11" t="s">
        <v>24</v>
      </c>
      <c r="G92" s="10" t="s">
        <v>913</v>
      </c>
      <c r="H92" s="11" t="s">
        <v>38</v>
      </c>
      <c r="I92" s="11" t="s">
        <v>80</v>
      </c>
      <c r="J92" s="11" t="s">
        <v>80</v>
      </c>
      <c r="K92" s="11" t="s">
        <v>80</v>
      </c>
      <c r="L92" s="11" t="s">
        <v>26</v>
      </c>
      <c r="M92" s="15" t="s">
        <v>26</v>
      </c>
      <c r="N92" s="18" t="s">
        <v>26</v>
      </c>
      <c r="O92" s="18" t="s">
        <v>26</v>
      </c>
      <c r="P92" s="18" t="s">
        <v>26</v>
      </c>
      <c r="Q92" s="18"/>
      <c r="R92" s="18">
        <v>1</v>
      </c>
      <c r="S92" s="18">
        <v>1</v>
      </c>
      <c r="T92" s="18">
        <v>1</v>
      </c>
      <c r="U92" s="18">
        <v>0</v>
      </c>
    </row>
    <row r="93" spans="1:21" ht="14.25" customHeight="1">
      <c r="A93" s="9" t="s">
        <v>1023</v>
      </c>
      <c r="B93" s="10" t="s">
        <v>1024</v>
      </c>
      <c r="C93" s="11" t="s">
        <v>895</v>
      </c>
      <c r="D93" s="12">
        <v>9.7</v>
      </c>
      <c r="E93" s="13" t="s">
        <v>908</v>
      </c>
      <c r="F93" s="11" t="s">
        <v>615</v>
      </c>
      <c r="G93" s="10" t="s">
        <v>415</v>
      </c>
      <c r="H93" s="11" t="s">
        <v>38</v>
      </c>
      <c r="I93" s="11" t="s">
        <v>80</v>
      </c>
      <c r="J93" s="11" t="s">
        <v>80</v>
      </c>
      <c r="K93" s="11" t="s">
        <v>26</v>
      </c>
      <c r="L93" s="11" t="s">
        <v>26</v>
      </c>
      <c r="M93" s="15" t="s">
        <v>26</v>
      </c>
      <c r="N93" s="18" t="s">
        <v>26</v>
      </c>
      <c r="O93" s="18" t="s">
        <v>26</v>
      </c>
      <c r="P93" s="18" t="s">
        <v>26</v>
      </c>
      <c r="Q93" s="18">
        <v>1</v>
      </c>
      <c r="R93" s="18">
        <v>1</v>
      </c>
      <c r="S93" s="18">
        <v>1</v>
      </c>
      <c r="T93" s="18">
        <v>1</v>
      </c>
      <c r="U93" s="18">
        <v>0</v>
      </c>
    </row>
    <row r="94" spans="1:21" ht="14.25" customHeight="1">
      <c r="A94" s="9" t="s">
        <v>1025</v>
      </c>
      <c r="B94" s="10" t="s">
        <v>485</v>
      </c>
      <c r="C94" s="11" t="s">
        <v>895</v>
      </c>
      <c r="D94" s="106">
        <v>17.2</v>
      </c>
      <c r="E94" s="13" t="s">
        <v>31</v>
      </c>
      <c r="F94" s="11" t="s">
        <v>919</v>
      </c>
      <c r="G94" s="10" t="s">
        <v>927</v>
      </c>
      <c r="H94" s="11" t="s">
        <v>38</v>
      </c>
      <c r="I94" s="11" t="s">
        <v>80</v>
      </c>
      <c r="J94" s="11" t="s">
        <v>26</v>
      </c>
      <c r="K94" s="11" t="s">
        <v>80</v>
      </c>
      <c r="L94" s="11" t="s">
        <v>26</v>
      </c>
      <c r="M94" s="15" t="s">
        <v>26</v>
      </c>
      <c r="N94" s="18" t="s">
        <v>26</v>
      </c>
      <c r="O94" s="18" t="s">
        <v>26</v>
      </c>
      <c r="P94" s="18" t="s">
        <v>26</v>
      </c>
      <c r="Q94" s="18"/>
      <c r="R94" s="18">
        <v>1</v>
      </c>
      <c r="S94" s="18">
        <v>1</v>
      </c>
      <c r="T94" s="18">
        <v>1</v>
      </c>
      <c r="U94" s="18">
        <v>0</v>
      </c>
    </row>
    <row r="95" spans="1:21" ht="14.25" customHeight="1">
      <c r="A95" s="9" t="s">
        <v>1026</v>
      </c>
      <c r="B95" s="105" t="s">
        <v>1528</v>
      </c>
      <c r="C95" s="11" t="s">
        <v>895</v>
      </c>
      <c r="D95" s="106">
        <v>1.9</v>
      </c>
      <c r="E95" s="13" t="s">
        <v>23</v>
      </c>
      <c r="F95" s="11" t="s">
        <v>919</v>
      </c>
      <c r="G95" s="105" t="s">
        <v>1027</v>
      </c>
      <c r="H95" s="11" t="s">
        <v>26</v>
      </c>
      <c r="I95" s="11" t="s">
        <v>86</v>
      </c>
      <c r="J95" s="11" t="s">
        <v>80</v>
      </c>
      <c r="K95" s="11" t="s">
        <v>26</v>
      </c>
      <c r="L95" s="11" t="s">
        <v>80</v>
      </c>
      <c r="M95" s="15" t="s">
        <v>26</v>
      </c>
      <c r="N95" s="18" t="s">
        <v>26</v>
      </c>
      <c r="O95" s="18" t="s">
        <v>26</v>
      </c>
      <c r="P95" s="18" t="s">
        <v>26</v>
      </c>
      <c r="Q95" s="18"/>
      <c r="R95" s="18">
        <v>1</v>
      </c>
      <c r="S95" s="18">
        <v>2</v>
      </c>
      <c r="T95" s="18">
        <v>1</v>
      </c>
      <c r="U95" s="18">
        <v>0</v>
      </c>
    </row>
    <row r="96" spans="1:21" ht="14.25" customHeight="1">
      <c r="A96" s="9" t="s">
        <v>1028</v>
      </c>
      <c r="B96" s="105" t="s">
        <v>72</v>
      </c>
      <c r="C96" s="11" t="s">
        <v>895</v>
      </c>
      <c r="D96" s="106">
        <v>4.1</v>
      </c>
      <c r="E96" s="13" t="s">
        <v>31</v>
      </c>
      <c r="F96" s="11" t="s">
        <v>919</v>
      </c>
      <c r="G96" s="105" t="s">
        <v>365</v>
      </c>
      <c r="H96" s="11" t="s">
        <v>26</v>
      </c>
      <c r="I96" s="11" t="s">
        <v>80</v>
      </c>
      <c r="J96" s="11" t="s">
        <v>26</v>
      </c>
      <c r="K96" s="11" t="s">
        <v>26</v>
      </c>
      <c r="L96" s="11" t="s">
        <v>26</v>
      </c>
      <c r="M96" s="15" t="s">
        <v>26</v>
      </c>
      <c r="N96" s="18" t="s">
        <v>26</v>
      </c>
      <c r="O96" s="18" t="s">
        <v>26</v>
      </c>
      <c r="P96" s="18" t="s">
        <v>26</v>
      </c>
      <c r="Q96" s="18"/>
      <c r="R96" s="18"/>
      <c r="S96" s="18"/>
      <c r="T96" s="18"/>
      <c r="U96" s="18">
        <v>0</v>
      </c>
    </row>
    <row r="97" spans="1:21" ht="14.25" customHeight="1">
      <c r="A97" s="9" t="s">
        <v>1029</v>
      </c>
      <c r="B97" s="105" t="s">
        <v>112</v>
      </c>
      <c r="C97" s="11" t="s">
        <v>895</v>
      </c>
      <c r="D97" s="106">
        <v>7.4</v>
      </c>
      <c r="E97" s="13" t="s">
        <v>31</v>
      </c>
      <c r="F97" s="11" t="s">
        <v>919</v>
      </c>
      <c r="G97" s="10" t="s">
        <v>1030</v>
      </c>
      <c r="H97" s="40" t="s">
        <v>897</v>
      </c>
      <c r="I97" s="11" t="s">
        <v>86</v>
      </c>
      <c r="J97" s="11" t="s">
        <v>26</v>
      </c>
      <c r="K97" s="11" t="s">
        <v>26</v>
      </c>
      <c r="L97" s="11" t="s">
        <v>80</v>
      </c>
      <c r="M97" s="15" t="s">
        <v>26</v>
      </c>
      <c r="N97" s="18" t="s">
        <v>26</v>
      </c>
      <c r="O97" s="18" t="s">
        <v>26</v>
      </c>
      <c r="P97" s="18" t="s">
        <v>80</v>
      </c>
      <c r="Q97" s="18"/>
      <c r="R97" s="18"/>
      <c r="S97" s="18">
        <v>3</v>
      </c>
      <c r="T97" s="18">
        <v>3</v>
      </c>
      <c r="U97" s="18">
        <v>0</v>
      </c>
    </row>
    <row r="98" spans="1:21" ht="14.25" customHeight="1">
      <c r="A98" s="9" t="s">
        <v>1031</v>
      </c>
      <c r="B98" s="105" t="s">
        <v>276</v>
      </c>
      <c r="C98" s="11" t="s">
        <v>895</v>
      </c>
      <c r="D98" s="106">
        <v>6.8</v>
      </c>
      <c r="E98" s="13" t="s">
        <v>31</v>
      </c>
      <c r="F98" s="11" t="s">
        <v>919</v>
      </c>
      <c r="G98" s="10" t="s">
        <v>26</v>
      </c>
      <c r="H98" s="11" t="s">
        <v>38</v>
      </c>
      <c r="I98" s="11" t="s">
        <v>80</v>
      </c>
      <c r="J98" s="11" t="s">
        <v>80</v>
      </c>
      <c r="K98" s="11" t="s">
        <v>26</v>
      </c>
      <c r="L98" s="11" t="s">
        <v>26</v>
      </c>
      <c r="M98" s="15" t="s">
        <v>26</v>
      </c>
      <c r="N98" s="18" t="s">
        <v>26</v>
      </c>
      <c r="O98" s="18" t="s">
        <v>26</v>
      </c>
      <c r="P98" s="18" t="s">
        <v>80</v>
      </c>
      <c r="Q98" s="18"/>
      <c r="R98" s="18">
        <v>1</v>
      </c>
      <c r="S98" s="18">
        <v>1</v>
      </c>
      <c r="T98" s="18">
        <v>1</v>
      </c>
      <c r="U98" s="18">
        <v>0</v>
      </c>
    </row>
    <row r="99" spans="1:21" ht="14.25" customHeight="1">
      <c r="A99" s="9" t="s">
        <v>1032</v>
      </c>
      <c r="B99" s="105" t="s">
        <v>276</v>
      </c>
      <c r="C99" s="11" t="s">
        <v>895</v>
      </c>
      <c r="D99" s="106">
        <v>9.7</v>
      </c>
      <c r="E99" s="13" t="s">
        <v>31</v>
      </c>
      <c r="F99" s="11" t="s">
        <v>919</v>
      </c>
      <c r="G99" s="105" t="s">
        <v>183</v>
      </c>
      <c r="H99" s="11" t="s">
        <v>38</v>
      </c>
      <c r="I99" s="11" t="s">
        <v>86</v>
      </c>
      <c r="J99" s="11" t="s">
        <v>80</v>
      </c>
      <c r="K99" s="11" t="s">
        <v>26</v>
      </c>
      <c r="L99" s="11" t="s">
        <v>26</v>
      </c>
      <c r="M99" s="15" t="s">
        <v>80</v>
      </c>
      <c r="N99" s="18" t="s">
        <v>26</v>
      </c>
      <c r="O99" s="18" t="s">
        <v>104</v>
      </c>
      <c r="P99" s="18" t="s">
        <v>80</v>
      </c>
      <c r="Q99" s="18"/>
      <c r="R99" s="18">
        <v>1</v>
      </c>
      <c r="S99" s="18">
        <v>1</v>
      </c>
      <c r="T99" s="18">
        <v>1</v>
      </c>
      <c r="U99" s="18">
        <v>0</v>
      </c>
    </row>
    <row r="100" spans="1:21" ht="14.25" customHeight="1">
      <c r="A100" s="9" t="s">
        <v>1033</v>
      </c>
      <c r="B100" s="105" t="s">
        <v>461</v>
      </c>
      <c r="C100" s="11" t="s">
        <v>895</v>
      </c>
      <c r="D100" s="106">
        <v>5.8</v>
      </c>
      <c r="E100" s="13" t="s">
        <v>31</v>
      </c>
      <c r="F100" s="11" t="s">
        <v>919</v>
      </c>
      <c r="G100" s="105" t="s">
        <v>413</v>
      </c>
      <c r="H100" s="11" t="s">
        <v>38</v>
      </c>
      <c r="I100" s="11" t="s">
        <v>80</v>
      </c>
      <c r="J100" s="11" t="s">
        <v>80</v>
      </c>
      <c r="K100" s="11" t="s">
        <v>80</v>
      </c>
      <c r="L100" s="11" t="s">
        <v>26</v>
      </c>
      <c r="M100" s="11" t="s">
        <v>26</v>
      </c>
      <c r="N100" s="11" t="s">
        <v>26</v>
      </c>
      <c r="O100" s="11" t="s">
        <v>26</v>
      </c>
      <c r="P100" s="11" t="s">
        <v>26</v>
      </c>
      <c r="Q100" s="11"/>
      <c r="R100" s="11"/>
      <c r="S100" s="11"/>
      <c r="T100" s="11">
        <v>1</v>
      </c>
      <c r="U100" s="18">
        <v>0</v>
      </c>
    </row>
    <row r="101" spans="1:21" ht="14.25" customHeight="1">
      <c r="A101" s="9" t="s">
        <v>1034</v>
      </c>
      <c r="B101" s="108" t="s">
        <v>1035</v>
      </c>
      <c r="C101" s="11" t="s">
        <v>895</v>
      </c>
      <c r="D101" s="106">
        <v>12.1</v>
      </c>
      <c r="E101" s="13" t="s">
        <v>908</v>
      </c>
      <c r="F101" s="11" t="s">
        <v>829</v>
      </c>
      <c r="G101" s="105" t="s">
        <v>913</v>
      </c>
      <c r="H101" s="11" t="s">
        <v>38</v>
      </c>
      <c r="I101" s="11" t="s">
        <v>80</v>
      </c>
      <c r="J101" s="11" t="s">
        <v>26</v>
      </c>
      <c r="K101" s="11" t="s">
        <v>26</v>
      </c>
      <c r="L101" s="11" t="s">
        <v>26</v>
      </c>
      <c r="M101" s="11" t="s">
        <v>26</v>
      </c>
      <c r="N101" s="11" t="s">
        <v>26</v>
      </c>
      <c r="O101" s="11" t="s">
        <v>26</v>
      </c>
      <c r="P101" s="11" t="s">
        <v>26</v>
      </c>
      <c r="Q101" s="11"/>
      <c r="R101" s="11"/>
      <c r="S101" s="11"/>
      <c r="T101" s="11">
        <v>1</v>
      </c>
      <c r="U101" s="18">
        <v>0</v>
      </c>
    </row>
    <row r="102" spans="1:21" ht="14.25" customHeight="1">
      <c r="A102" s="9" t="s">
        <v>1036</v>
      </c>
      <c r="B102" s="105" t="s">
        <v>507</v>
      </c>
      <c r="C102" s="11" t="s">
        <v>895</v>
      </c>
      <c r="D102" s="106">
        <v>11.8</v>
      </c>
      <c r="E102" s="13" t="s">
        <v>908</v>
      </c>
      <c r="F102" s="11" t="s">
        <v>829</v>
      </c>
      <c r="G102" s="105" t="s">
        <v>913</v>
      </c>
      <c r="H102" s="11" t="s">
        <v>38</v>
      </c>
      <c r="I102" s="11" t="s">
        <v>80</v>
      </c>
      <c r="J102" s="11" t="s">
        <v>26</v>
      </c>
      <c r="K102" s="11" t="s">
        <v>26</v>
      </c>
      <c r="L102" s="11" t="s">
        <v>26</v>
      </c>
      <c r="M102" s="11" t="s">
        <v>26</v>
      </c>
      <c r="N102" s="11" t="s">
        <v>26</v>
      </c>
      <c r="O102" s="11" t="s">
        <v>26</v>
      </c>
      <c r="P102" s="11" t="s">
        <v>26</v>
      </c>
      <c r="Q102" s="11"/>
      <c r="R102" s="11"/>
      <c r="S102" s="11"/>
      <c r="T102" s="11">
        <v>2</v>
      </c>
      <c r="U102" s="18">
        <v>1</v>
      </c>
    </row>
    <row r="103" spans="1:21" ht="14.25" customHeight="1">
      <c r="A103" s="9" t="s">
        <v>1037</v>
      </c>
      <c r="B103" s="105" t="s">
        <v>650</v>
      </c>
      <c r="C103" s="11" t="s">
        <v>895</v>
      </c>
      <c r="D103" s="106">
        <v>20.3</v>
      </c>
      <c r="E103" s="13" t="s">
        <v>908</v>
      </c>
      <c r="F103" s="11" t="s">
        <v>829</v>
      </c>
      <c r="G103" s="105" t="s">
        <v>913</v>
      </c>
      <c r="H103" s="11" t="s">
        <v>38</v>
      </c>
      <c r="I103" s="11" t="s">
        <v>80</v>
      </c>
      <c r="J103" s="11" t="s">
        <v>26</v>
      </c>
      <c r="K103" s="11" t="s">
        <v>26</v>
      </c>
      <c r="L103" s="11" t="s">
        <v>26</v>
      </c>
      <c r="M103" s="11" t="s">
        <v>26</v>
      </c>
      <c r="N103" s="11" t="s">
        <v>26</v>
      </c>
      <c r="O103" s="11" t="s">
        <v>26</v>
      </c>
      <c r="P103" s="11" t="s">
        <v>26</v>
      </c>
      <c r="Q103" s="11"/>
      <c r="R103" s="11"/>
      <c r="S103" s="11"/>
      <c r="T103" s="11">
        <v>2</v>
      </c>
      <c r="U103" s="18">
        <v>1</v>
      </c>
    </row>
    <row r="104" spans="1:21" ht="14.25" customHeight="1">
      <c r="A104" s="9" t="s">
        <v>1038</v>
      </c>
      <c r="B104" s="105" t="s">
        <v>508</v>
      </c>
      <c r="C104" s="11" t="s">
        <v>895</v>
      </c>
      <c r="D104" s="106">
        <v>20.2</v>
      </c>
      <c r="E104" s="13" t="s">
        <v>908</v>
      </c>
      <c r="F104" s="11" t="s">
        <v>829</v>
      </c>
      <c r="G104" s="105" t="s">
        <v>913</v>
      </c>
      <c r="H104" s="11" t="s">
        <v>38</v>
      </c>
      <c r="I104" s="11" t="s">
        <v>80</v>
      </c>
      <c r="J104" s="11" t="s">
        <v>26</v>
      </c>
      <c r="K104" s="11" t="s">
        <v>26</v>
      </c>
      <c r="L104" s="11" t="s">
        <v>26</v>
      </c>
      <c r="M104" s="11" t="s">
        <v>26</v>
      </c>
      <c r="N104" s="11" t="s">
        <v>26</v>
      </c>
      <c r="O104" s="11" t="s">
        <v>26</v>
      </c>
      <c r="P104" s="11" t="s">
        <v>26</v>
      </c>
      <c r="Q104" s="11"/>
      <c r="R104" s="11"/>
      <c r="S104" s="11"/>
      <c r="T104" s="11">
        <v>1</v>
      </c>
      <c r="U104" s="18">
        <v>1</v>
      </c>
    </row>
    <row r="105" spans="1:21" ht="14.25" customHeight="1">
      <c r="A105" s="9" t="s">
        <v>1039</v>
      </c>
      <c r="B105" s="105" t="s">
        <v>510</v>
      </c>
      <c r="C105" s="11" t="s">
        <v>895</v>
      </c>
      <c r="D105" s="106">
        <v>19.5</v>
      </c>
      <c r="E105" s="13" t="s">
        <v>908</v>
      </c>
      <c r="F105" s="11" t="s">
        <v>829</v>
      </c>
      <c r="G105" s="105" t="s">
        <v>913</v>
      </c>
      <c r="H105" s="11" t="s">
        <v>38</v>
      </c>
      <c r="I105" s="11" t="s">
        <v>80</v>
      </c>
      <c r="J105" s="11" t="s">
        <v>26</v>
      </c>
      <c r="K105" s="11" t="s">
        <v>26</v>
      </c>
      <c r="L105" s="11" t="s">
        <v>26</v>
      </c>
      <c r="M105" s="11" t="s">
        <v>26</v>
      </c>
      <c r="N105" s="11" t="s">
        <v>26</v>
      </c>
      <c r="O105" s="11" t="s">
        <v>26</v>
      </c>
      <c r="P105" s="11" t="s">
        <v>26</v>
      </c>
      <c r="Q105" s="11"/>
      <c r="R105" s="11"/>
      <c r="S105" s="11"/>
      <c r="T105" s="11">
        <v>1</v>
      </c>
      <c r="U105" s="18">
        <v>2</v>
      </c>
    </row>
    <row r="106" spans="1:21" ht="14.25" customHeight="1">
      <c r="A106" s="9" t="s">
        <v>1040</v>
      </c>
      <c r="B106" s="105" t="s">
        <v>512</v>
      </c>
      <c r="C106" s="11" t="s">
        <v>895</v>
      </c>
      <c r="D106" s="106">
        <v>20.7</v>
      </c>
      <c r="E106" s="13" t="s">
        <v>908</v>
      </c>
      <c r="F106" s="11" t="s">
        <v>829</v>
      </c>
      <c r="G106" s="105" t="s">
        <v>913</v>
      </c>
      <c r="H106" s="11" t="s">
        <v>38</v>
      </c>
      <c r="I106" s="11" t="s">
        <v>80</v>
      </c>
      <c r="J106" s="11" t="s">
        <v>26</v>
      </c>
      <c r="K106" s="11" t="s">
        <v>26</v>
      </c>
      <c r="L106" s="11" t="s">
        <v>26</v>
      </c>
      <c r="M106" s="11" t="s">
        <v>26</v>
      </c>
      <c r="N106" s="11" t="s">
        <v>26</v>
      </c>
      <c r="O106" s="11" t="s">
        <v>26</v>
      </c>
      <c r="P106" s="11" t="s">
        <v>26</v>
      </c>
      <c r="Q106" s="11"/>
      <c r="R106" s="11"/>
      <c r="S106" s="11"/>
      <c r="T106" s="11">
        <v>1</v>
      </c>
      <c r="U106" s="18">
        <v>2</v>
      </c>
    </row>
    <row r="107" spans="1:21" ht="14.25" customHeight="1">
      <c r="A107" s="105" t="s">
        <v>1041</v>
      </c>
      <c r="B107" s="105" t="s">
        <v>503</v>
      </c>
      <c r="C107" s="11" t="s">
        <v>895</v>
      </c>
      <c r="D107" s="111">
        <v>34.3</v>
      </c>
      <c r="E107" s="13" t="s">
        <v>908</v>
      </c>
      <c r="F107" s="11" t="s">
        <v>829</v>
      </c>
      <c r="G107" s="105" t="s">
        <v>913</v>
      </c>
      <c r="H107" s="11" t="s">
        <v>38</v>
      </c>
      <c r="I107" s="11" t="s">
        <v>80</v>
      </c>
      <c r="J107" s="11" t="s">
        <v>26</v>
      </c>
      <c r="K107" s="11" t="s">
        <v>26</v>
      </c>
      <c r="L107" s="11" t="s">
        <v>26</v>
      </c>
      <c r="M107" s="11" t="s">
        <v>26</v>
      </c>
      <c r="N107" s="11" t="s">
        <v>26</v>
      </c>
      <c r="O107" s="11" t="s">
        <v>26</v>
      </c>
      <c r="P107" s="11" t="s">
        <v>26</v>
      </c>
      <c r="Q107" s="11"/>
      <c r="R107" s="11"/>
      <c r="S107" s="11"/>
      <c r="T107" s="11">
        <v>1</v>
      </c>
      <c r="U107" s="18">
        <v>3</v>
      </c>
    </row>
    <row r="108" spans="1:21" ht="14.25" customHeight="1">
      <c r="A108" s="105" t="s">
        <v>1042</v>
      </c>
      <c r="B108" s="108" t="s">
        <v>77</v>
      </c>
      <c r="C108" s="11" t="s">
        <v>895</v>
      </c>
      <c r="D108" s="112">
        <v>20.6</v>
      </c>
      <c r="E108" s="13" t="s">
        <v>204</v>
      </c>
      <c r="F108" s="11" t="s">
        <v>615</v>
      </c>
      <c r="G108" s="105" t="s">
        <v>1043</v>
      </c>
      <c r="H108" s="11" t="s">
        <v>38</v>
      </c>
      <c r="I108" s="11" t="s">
        <v>324</v>
      </c>
      <c r="J108" s="11" t="s">
        <v>80</v>
      </c>
      <c r="K108" s="11" t="s">
        <v>26</v>
      </c>
      <c r="L108" s="11" t="s">
        <v>26</v>
      </c>
      <c r="M108" s="11" t="s">
        <v>26</v>
      </c>
      <c r="N108" s="11" t="s">
        <v>26</v>
      </c>
      <c r="O108" s="11" t="s">
        <v>26</v>
      </c>
      <c r="P108" s="11" t="s">
        <v>26</v>
      </c>
      <c r="Q108" s="20"/>
      <c r="R108" s="20"/>
      <c r="S108" s="20"/>
      <c r="T108" s="20">
        <v>1</v>
      </c>
      <c r="U108" s="22">
        <v>0</v>
      </c>
    </row>
    <row r="109" spans="1:21" ht="14.25" customHeight="1">
      <c r="A109" s="24"/>
      <c r="B109" s="101" t="s">
        <v>67</v>
      </c>
      <c r="C109" s="26"/>
      <c r="D109" s="27">
        <f>SUM(D86:D108)</f>
        <v>412.8</v>
      </c>
      <c r="E109" s="33"/>
      <c r="F109"/>
      <c r="G109" s="48"/>
      <c r="H109" s="48"/>
      <c r="I109" s="48"/>
      <c r="J109" s="48"/>
      <c r="K109" s="48"/>
      <c r="L109" s="48"/>
      <c r="M109" s="48"/>
      <c r="N109" s="47"/>
      <c r="P109" s="65" t="s">
        <v>68</v>
      </c>
      <c r="Q109" s="152">
        <f>SUM(Q86:Q108)</f>
        <v>4</v>
      </c>
      <c r="R109" s="152">
        <f>SUM(R86:R108)</f>
        <v>8</v>
      </c>
      <c r="S109" s="152">
        <f>SUM(S86:S108)</f>
        <v>12</v>
      </c>
      <c r="T109" s="152">
        <f>SUM(T86:T108)</f>
        <v>24</v>
      </c>
      <c r="U109" s="66">
        <f>SUM(U90:U108)</f>
        <v>12</v>
      </c>
    </row>
    <row r="110" spans="1:21" s="2" customFormat="1" ht="14.25" customHeight="1">
      <c r="A110" s="35"/>
      <c r="B110" s="34"/>
      <c r="C110" s="16"/>
      <c r="D110" s="39"/>
      <c r="E110" s="33"/>
      <c r="F110"/>
      <c r="G110" s="48"/>
      <c r="H110" s="48"/>
      <c r="I110" s="48"/>
      <c r="J110" s="48"/>
      <c r="K110" s="48"/>
      <c r="L110" s="48"/>
      <c r="M110" s="48"/>
      <c r="N110" s="37"/>
      <c r="U110" s="104"/>
    </row>
    <row r="111" spans="1:21" ht="14.25" customHeight="1">
      <c r="A111" s="303" t="s">
        <v>1044</v>
      </c>
      <c r="B111" s="303"/>
      <c r="C111" s="303"/>
      <c r="D111" s="303"/>
      <c r="E111" s="303"/>
      <c r="F111" s="303"/>
      <c r="G111" s="303"/>
      <c r="H111" s="303"/>
      <c r="I111" s="303"/>
      <c r="J111" s="303"/>
      <c r="K111" s="303"/>
      <c r="L111" s="303"/>
      <c r="M111" s="303"/>
      <c r="N111" s="303"/>
      <c r="O111" s="303"/>
      <c r="P111" s="303"/>
      <c r="Q111" s="303"/>
      <c r="R111" s="303"/>
      <c r="S111" s="303"/>
      <c r="T111" s="303"/>
      <c r="U111" s="303"/>
    </row>
    <row r="112" spans="1:21" ht="14.25" customHeight="1">
      <c r="A112" s="3" t="s">
        <v>1</v>
      </c>
      <c r="B112" s="4"/>
      <c r="C112" s="285" t="s">
        <v>2</v>
      </c>
      <c r="D112" s="285" t="s">
        <v>3</v>
      </c>
      <c r="E112" s="5" t="s">
        <v>4</v>
      </c>
      <c r="F112" s="5" t="s">
        <v>5</v>
      </c>
      <c r="G112" s="3"/>
      <c r="H112" s="285" t="s">
        <v>6</v>
      </c>
      <c r="I112" s="285" t="s">
        <v>7</v>
      </c>
      <c r="J112" s="285" t="s">
        <v>8</v>
      </c>
      <c r="K112" s="285" t="s">
        <v>9</v>
      </c>
      <c r="L112" s="285" t="s">
        <v>10</v>
      </c>
      <c r="M112" s="285" t="s">
        <v>11</v>
      </c>
      <c r="N112" s="285" t="s">
        <v>12</v>
      </c>
      <c r="O112" s="285" t="s">
        <v>13</v>
      </c>
      <c r="P112" s="287" t="s">
        <v>14</v>
      </c>
      <c r="Q112" s="288" t="s">
        <v>1514</v>
      </c>
      <c r="R112" s="288" t="s">
        <v>1515</v>
      </c>
      <c r="S112" s="288" t="s">
        <v>1516</v>
      </c>
      <c r="T112" s="288" t="s">
        <v>1517</v>
      </c>
      <c r="U112" s="287" t="s">
        <v>15</v>
      </c>
    </row>
    <row r="113" spans="1:21" ht="23.25" customHeight="1">
      <c r="A113" s="6" t="s">
        <v>16</v>
      </c>
      <c r="B113" s="7" t="s">
        <v>17</v>
      </c>
      <c r="C113" s="285"/>
      <c r="D113" s="285"/>
      <c r="E113" s="8" t="s">
        <v>18</v>
      </c>
      <c r="F113" s="6" t="s">
        <v>18</v>
      </c>
      <c r="G113" s="6" t="s">
        <v>19</v>
      </c>
      <c r="H113" s="285"/>
      <c r="I113" s="285"/>
      <c r="J113" s="285"/>
      <c r="K113" s="285"/>
      <c r="L113" s="285"/>
      <c r="M113" s="285"/>
      <c r="N113" s="285"/>
      <c r="O113" s="285"/>
      <c r="P113" s="287"/>
      <c r="Q113" s="291"/>
      <c r="R113" s="289"/>
      <c r="S113" s="289"/>
      <c r="T113" s="289"/>
      <c r="U113" s="287"/>
    </row>
    <row r="114" spans="1:21" ht="14.25" customHeight="1">
      <c r="A114" s="9" t="s">
        <v>1045</v>
      </c>
      <c r="B114" s="10" t="s">
        <v>1046</v>
      </c>
      <c r="C114" s="11" t="s">
        <v>895</v>
      </c>
      <c r="D114" s="12">
        <v>10.5</v>
      </c>
      <c r="E114" s="13" t="s">
        <v>908</v>
      </c>
      <c r="F114" s="11" t="s">
        <v>829</v>
      </c>
      <c r="G114" s="10" t="s">
        <v>913</v>
      </c>
      <c r="H114" s="11" t="s">
        <v>26</v>
      </c>
      <c r="I114" s="11" t="s">
        <v>80</v>
      </c>
      <c r="J114" s="11" t="s">
        <v>26</v>
      </c>
      <c r="K114" s="11" t="s">
        <v>26</v>
      </c>
      <c r="L114" s="11" t="s">
        <v>26</v>
      </c>
      <c r="M114" s="14" t="s">
        <v>26</v>
      </c>
      <c r="N114" s="81" t="s">
        <v>26</v>
      </c>
      <c r="O114" s="81" t="s">
        <v>26</v>
      </c>
      <c r="P114" s="81" t="s">
        <v>26</v>
      </c>
      <c r="Q114" s="81"/>
      <c r="R114" s="81"/>
      <c r="S114" s="81"/>
      <c r="T114" s="81">
        <v>1</v>
      </c>
      <c r="U114" s="11">
        <v>0</v>
      </c>
    </row>
    <row r="115" spans="1:21" ht="14.25" customHeight="1">
      <c r="A115" s="9" t="s">
        <v>1047</v>
      </c>
      <c r="B115" s="10" t="s">
        <v>117</v>
      </c>
      <c r="C115" s="11" t="s">
        <v>895</v>
      </c>
      <c r="D115" s="12">
        <v>6.8</v>
      </c>
      <c r="E115" s="13" t="s">
        <v>908</v>
      </c>
      <c r="F115" s="11" t="s">
        <v>829</v>
      </c>
      <c r="G115" s="10" t="s">
        <v>26</v>
      </c>
      <c r="H115" s="11" t="s">
        <v>38</v>
      </c>
      <c r="I115" s="11" t="s">
        <v>26</v>
      </c>
      <c r="J115" s="11" t="s">
        <v>26</v>
      </c>
      <c r="K115" s="11" t="s">
        <v>26</v>
      </c>
      <c r="L115" s="11" t="s">
        <v>26</v>
      </c>
      <c r="M115" s="15" t="s">
        <v>26</v>
      </c>
      <c r="N115" s="11" t="s">
        <v>26</v>
      </c>
      <c r="O115" s="11" t="s">
        <v>26</v>
      </c>
      <c r="P115" s="11" t="s">
        <v>26</v>
      </c>
      <c r="Q115" s="11"/>
      <c r="R115" s="11"/>
      <c r="S115" s="11"/>
      <c r="T115" s="11"/>
      <c r="U115" s="11">
        <v>0</v>
      </c>
    </row>
    <row r="116" spans="1:21" ht="14.25" customHeight="1">
      <c r="A116" s="9" t="s">
        <v>1048</v>
      </c>
      <c r="B116" s="10" t="s">
        <v>1049</v>
      </c>
      <c r="C116" s="11" t="s">
        <v>895</v>
      </c>
      <c r="D116" s="12">
        <v>19</v>
      </c>
      <c r="E116" s="13" t="s">
        <v>108</v>
      </c>
      <c r="F116" s="11" t="s">
        <v>1050</v>
      </c>
      <c r="G116" s="10" t="s">
        <v>415</v>
      </c>
      <c r="H116" s="11" t="s">
        <v>38</v>
      </c>
      <c r="I116" s="11" t="s">
        <v>80</v>
      </c>
      <c r="J116" s="11" t="s">
        <v>80</v>
      </c>
      <c r="K116" s="11" t="s">
        <v>26</v>
      </c>
      <c r="L116" s="11" t="s">
        <v>26</v>
      </c>
      <c r="M116" s="15" t="s">
        <v>26</v>
      </c>
      <c r="N116" s="18" t="s">
        <v>26</v>
      </c>
      <c r="O116" s="18" t="s">
        <v>26</v>
      </c>
      <c r="P116" s="18" t="s">
        <v>26</v>
      </c>
      <c r="Q116" s="18">
        <v>1</v>
      </c>
      <c r="R116" s="18">
        <v>1</v>
      </c>
      <c r="S116" s="18">
        <v>1</v>
      </c>
      <c r="T116" s="18">
        <v>1</v>
      </c>
      <c r="U116" s="18">
        <v>0</v>
      </c>
    </row>
    <row r="117" spans="1:21" ht="14.25" customHeight="1">
      <c r="A117" s="9" t="s">
        <v>1051</v>
      </c>
      <c r="B117" s="10" t="s">
        <v>1052</v>
      </c>
      <c r="C117" s="11" t="s">
        <v>895</v>
      </c>
      <c r="D117" s="12">
        <v>15.5</v>
      </c>
      <c r="E117" s="13" t="s">
        <v>108</v>
      </c>
      <c r="F117" s="11" t="s">
        <v>1050</v>
      </c>
      <c r="G117" s="10" t="s">
        <v>26</v>
      </c>
      <c r="H117" s="11" t="s">
        <v>38</v>
      </c>
      <c r="I117" s="11" t="s">
        <v>26</v>
      </c>
      <c r="J117" s="11" t="s">
        <v>26</v>
      </c>
      <c r="K117" s="11" t="s">
        <v>26</v>
      </c>
      <c r="L117" s="11" t="s">
        <v>26</v>
      </c>
      <c r="M117" s="11" t="s">
        <v>26</v>
      </c>
      <c r="N117" s="11" t="s">
        <v>26</v>
      </c>
      <c r="O117" s="11" t="s">
        <v>26</v>
      </c>
      <c r="P117" s="11" t="s">
        <v>26</v>
      </c>
      <c r="Q117" s="11"/>
      <c r="R117" s="11"/>
      <c r="S117" s="11"/>
      <c r="T117" s="11">
        <v>1</v>
      </c>
      <c r="U117" s="71">
        <v>4</v>
      </c>
    </row>
    <row r="118" spans="1:21" ht="14.25" customHeight="1">
      <c r="A118" s="9" t="s">
        <v>1053</v>
      </c>
      <c r="B118" s="10" t="s">
        <v>75</v>
      </c>
      <c r="C118" s="11" t="s">
        <v>895</v>
      </c>
      <c r="D118" s="12">
        <v>11.5</v>
      </c>
      <c r="E118" s="13" t="s">
        <v>908</v>
      </c>
      <c r="F118" s="11" t="s">
        <v>1050</v>
      </c>
      <c r="G118" s="10" t="s">
        <v>1054</v>
      </c>
      <c r="H118" s="11" t="s">
        <v>26</v>
      </c>
      <c r="I118" s="11" t="s">
        <v>80</v>
      </c>
      <c r="J118" s="11" t="s">
        <v>80</v>
      </c>
      <c r="K118" s="11" t="s">
        <v>26</v>
      </c>
      <c r="L118" s="11" t="s">
        <v>26</v>
      </c>
      <c r="M118" s="15" t="s">
        <v>26</v>
      </c>
      <c r="N118" s="18" t="s">
        <v>26</v>
      </c>
      <c r="O118" s="71" t="s">
        <v>203</v>
      </c>
      <c r="P118" s="18" t="s">
        <v>26</v>
      </c>
      <c r="Q118" s="18">
        <v>1</v>
      </c>
      <c r="R118" s="18">
        <v>1</v>
      </c>
      <c r="S118" s="18">
        <v>1</v>
      </c>
      <c r="T118" s="18">
        <v>1</v>
      </c>
      <c r="U118" s="71">
        <v>0</v>
      </c>
    </row>
    <row r="119" spans="1:21" ht="14.25" customHeight="1">
      <c r="A119" s="9" t="s">
        <v>1055</v>
      </c>
      <c r="B119" s="10" t="s">
        <v>1056</v>
      </c>
      <c r="C119" s="11" t="s">
        <v>895</v>
      </c>
      <c r="D119" s="12">
        <v>12.5</v>
      </c>
      <c r="E119" s="13" t="s">
        <v>108</v>
      </c>
      <c r="F119" s="11" t="s">
        <v>829</v>
      </c>
      <c r="G119" s="10" t="s">
        <v>1054</v>
      </c>
      <c r="H119" s="11" t="s">
        <v>38</v>
      </c>
      <c r="I119" s="11" t="s">
        <v>26</v>
      </c>
      <c r="J119" s="11" t="s">
        <v>26</v>
      </c>
      <c r="K119" s="11" t="s">
        <v>26</v>
      </c>
      <c r="L119" s="11" t="s">
        <v>26</v>
      </c>
      <c r="M119" s="15" t="s">
        <v>26</v>
      </c>
      <c r="N119" s="18" t="s">
        <v>26</v>
      </c>
      <c r="O119" s="18" t="s">
        <v>26</v>
      </c>
      <c r="P119" s="18" t="s">
        <v>26</v>
      </c>
      <c r="Q119" s="18"/>
      <c r="R119" s="18"/>
      <c r="S119" s="18"/>
      <c r="T119" s="18">
        <v>1</v>
      </c>
      <c r="U119" s="71">
        <v>4</v>
      </c>
    </row>
    <row r="120" spans="1:21" ht="14.25" customHeight="1">
      <c r="A120" s="9" t="s">
        <v>1057</v>
      </c>
      <c r="B120" s="10" t="s">
        <v>1058</v>
      </c>
      <c r="C120" s="11" t="s">
        <v>895</v>
      </c>
      <c r="D120" s="12">
        <v>12.4</v>
      </c>
      <c r="E120" s="13" t="s">
        <v>108</v>
      </c>
      <c r="F120" s="11" t="s">
        <v>829</v>
      </c>
      <c r="G120" s="10" t="s">
        <v>1054</v>
      </c>
      <c r="H120" s="11" t="s">
        <v>38</v>
      </c>
      <c r="I120" s="11" t="s">
        <v>26</v>
      </c>
      <c r="J120" s="11" t="s">
        <v>26</v>
      </c>
      <c r="K120" s="11" t="s">
        <v>26</v>
      </c>
      <c r="L120" s="11" t="s">
        <v>26</v>
      </c>
      <c r="M120" s="15" t="s">
        <v>26</v>
      </c>
      <c r="N120" s="18" t="s">
        <v>26</v>
      </c>
      <c r="O120" s="18" t="s">
        <v>26</v>
      </c>
      <c r="P120" s="18" t="s">
        <v>26</v>
      </c>
      <c r="Q120" s="18"/>
      <c r="R120" s="18"/>
      <c r="S120" s="18"/>
      <c r="T120" s="18"/>
      <c r="U120" s="71">
        <v>0</v>
      </c>
    </row>
    <row r="121" spans="1:21" ht="14.25" customHeight="1">
      <c r="A121" s="9" t="s">
        <v>1059</v>
      </c>
      <c r="B121" s="10" t="s">
        <v>75</v>
      </c>
      <c r="C121" s="11" t="s">
        <v>895</v>
      </c>
      <c r="D121" s="12">
        <v>14.4</v>
      </c>
      <c r="E121" s="13" t="s">
        <v>908</v>
      </c>
      <c r="F121" s="11" t="s">
        <v>829</v>
      </c>
      <c r="G121" s="10" t="s">
        <v>1060</v>
      </c>
      <c r="H121" s="11" t="s">
        <v>26</v>
      </c>
      <c r="I121" s="11" t="s">
        <v>80</v>
      </c>
      <c r="J121" s="11" t="s">
        <v>26</v>
      </c>
      <c r="K121" s="11" t="s">
        <v>26</v>
      </c>
      <c r="L121" s="11" t="s">
        <v>26</v>
      </c>
      <c r="M121" s="15" t="s">
        <v>26</v>
      </c>
      <c r="N121" s="18" t="s">
        <v>26</v>
      </c>
      <c r="O121" s="18" t="s">
        <v>26</v>
      </c>
      <c r="P121" s="18" t="s">
        <v>26</v>
      </c>
      <c r="Q121" s="18"/>
      <c r="R121" s="18"/>
      <c r="S121" s="18"/>
      <c r="T121" s="18"/>
      <c r="U121" s="18">
        <v>0</v>
      </c>
    </row>
    <row r="122" spans="1:21" ht="14.25" customHeight="1">
      <c r="A122" s="9" t="s">
        <v>1061</v>
      </c>
      <c r="B122" s="10" t="s">
        <v>1062</v>
      </c>
      <c r="C122" s="11" t="s">
        <v>895</v>
      </c>
      <c r="D122" s="12">
        <v>11.3</v>
      </c>
      <c r="E122" s="13" t="s">
        <v>108</v>
      </c>
      <c r="F122" s="11" t="s">
        <v>1050</v>
      </c>
      <c r="G122" s="10" t="s">
        <v>1054</v>
      </c>
      <c r="H122" s="11" t="s">
        <v>38</v>
      </c>
      <c r="I122" s="11" t="s">
        <v>26</v>
      </c>
      <c r="J122" s="11" t="s">
        <v>80</v>
      </c>
      <c r="K122" s="11" t="s">
        <v>80</v>
      </c>
      <c r="L122" s="11" t="s">
        <v>26</v>
      </c>
      <c r="M122" s="15" t="s">
        <v>26</v>
      </c>
      <c r="N122" s="18" t="s">
        <v>26</v>
      </c>
      <c r="O122" s="18" t="s">
        <v>26</v>
      </c>
      <c r="P122" s="18" t="s">
        <v>26</v>
      </c>
      <c r="Q122" s="18">
        <v>1</v>
      </c>
      <c r="R122" s="18">
        <v>1</v>
      </c>
      <c r="S122" s="18">
        <v>1</v>
      </c>
      <c r="T122" s="18">
        <v>1</v>
      </c>
      <c r="U122" s="18">
        <v>4</v>
      </c>
    </row>
    <row r="123" spans="1:21" ht="14.25" customHeight="1">
      <c r="A123" s="9" t="s">
        <v>1063</v>
      </c>
      <c r="B123" s="10" t="s">
        <v>1064</v>
      </c>
      <c r="C123" s="11" t="s">
        <v>895</v>
      </c>
      <c r="D123" s="106">
        <v>12.4</v>
      </c>
      <c r="E123" s="13" t="s">
        <v>108</v>
      </c>
      <c r="F123" s="11" t="s">
        <v>1050</v>
      </c>
      <c r="G123" s="10" t="s">
        <v>1054</v>
      </c>
      <c r="H123" s="11" t="s">
        <v>38</v>
      </c>
      <c r="I123" s="11" t="s">
        <v>26</v>
      </c>
      <c r="J123" s="11" t="s">
        <v>26</v>
      </c>
      <c r="K123" s="11" t="s">
        <v>80</v>
      </c>
      <c r="L123" s="11" t="s">
        <v>26</v>
      </c>
      <c r="M123" s="15" t="s">
        <v>26</v>
      </c>
      <c r="N123" s="18" t="s">
        <v>26</v>
      </c>
      <c r="O123" s="18" t="s">
        <v>26</v>
      </c>
      <c r="P123" s="18" t="s">
        <v>26</v>
      </c>
      <c r="Q123" s="18"/>
      <c r="R123" s="18">
        <v>1</v>
      </c>
      <c r="S123" s="18">
        <v>1</v>
      </c>
      <c r="T123" s="18">
        <v>1</v>
      </c>
      <c r="U123" s="18">
        <v>0</v>
      </c>
    </row>
    <row r="124" spans="1:21" ht="14.25" customHeight="1">
      <c r="A124" s="9" t="s">
        <v>1065</v>
      </c>
      <c r="B124" s="105" t="s">
        <v>72</v>
      </c>
      <c r="C124" s="11" t="s">
        <v>895</v>
      </c>
      <c r="D124" s="106">
        <v>6.9</v>
      </c>
      <c r="E124" s="13" t="s">
        <v>908</v>
      </c>
      <c r="F124" s="11" t="s">
        <v>829</v>
      </c>
      <c r="G124" s="105" t="s">
        <v>1066</v>
      </c>
      <c r="H124" s="11" t="s">
        <v>26</v>
      </c>
      <c r="I124" s="11" t="s">
        <v>26</v>
      </c>
      <c r="J124" s="11" t="s">
        <v>26</v>
      </c>
      <c r="K124" s="11" t="s">
        <v>26</v>
      </c>
      <c r="L124" s="11" t="s">
        <v>26</v>
      </c>
      <c r="M124" s="15" t="s">
        <v>26</v>
      </c>
      <c r="N124" s="18" t="s">
        <v>26</v>
      </c>
      <c r="O124" s="18" t="s">
        <v>26</v>
      </c>
      <c r="P124" s="18" t="s">
        <v>26</v>
      </c>
      <c r="Q124" s="18">
        <v>1</v>
      </c>
      <c r="R124" s="18"/>
      <c r="S124" s="18"/>
      <c r="T124" s="18"/>
      <c r="U124" s="18">
        <v>0</v>
      </c>
    </row>
    <row r="125" spans="1:21" ht="14.25" customHeight="1">
      <c r="A125" s="9" t="s">
        <v>1067</v>
      </c>
      <c r="B125" s="105" t="s">
        <v>817</v>
      </c>
      <c r="C125" s="11" t="s">
        <v>895</v>
      </c>
      <c r="D125" s="106">
        <v>10</v>
      </c>
      <c r="E125" s="13" t="s">
        <v>204</v>
      </c>
      <c r="F125" s="11" t="s">
        <v>829</v>
      </c>
      <c r="G125" s="105" t="s">
        <v>347</v>
      </c>
      <c r="H125" s="11" t="s">
        <v>38</v>
      </c>
      <c r="I125" s="11" t="s">
        <v>26</v>
      </c>
      <c r="J125" s="11" t="s">
        <v>26</v>
      </c>
      <c r="K125" s="11" t="s">
        <v>26</v>
      </c>
      <c r="L125" s="11" t="s">
        <v>26</v>
      </c>
      <c r="M125" s="15" t="s">
        <v>26</v>
      </c>
      <c r="N125" s="18" t="s">
        <v>26</v>
      </c>
      <c r="O125" s="18" t="s">
        <v>26</v>
      </c>
      <c r="P125" s="18" t="s">
        <v>26</v>
      </c>
      <c r="Q125" s="18">
        <v>1</v>
      </c>
      <c r="R125" s="18">
        <v>1</v>
      </c>
      <c r="S125" s="18"/>
      <c r="T125" s="18">
        <v>1</v>
      </c>
      <c r="U125" s="18">
        <v>0</v>
      </c>
    </row>
    <row r="126" spans="1:21" ht="14.25" customHeight="1">
      <c r="A126" s="24"/>
      <c r="B126" s="101" t="s">
        <v>67</v>
      </c>
      <c r="C126" s="26"/>
      <c r="D126" s="27">
        <f>SUM(D114:D125)</f>
        <v>143.20000000000002</v>
      </c>
      <c r="E126" s="33"/>
      <c r="F126"/>
      <c r="G126" s="48"/>
      <c r="H126" s="48"/>
      <c r="I126" s="48"/>
      <c r="J126" s="48"/>
      <c r="K126" s="48"/>
      <c r="L126" s="48"/>
      <c r="M126" s="48"/>
      <c r="N126" s="47"/>
      <c r="O126" s="47"/>
      <c r="P126" s="65" t="s">
        <v>68</v>
      </c>
      <c r="Q126" s="142">
        <f>SUM(Q114:Q125)</f>
        <v>5</v>
      </c>
      <c r="R126" s="142">
        <f>SUM(R114:R125)</f>
        <v>5</v>
      </c>
      <c r="S126" s="142">
        <f>SUM(S114:S125)</f>
        <v>4</v>
      </c>
      <c r="T126" s="142">
        <f>SUM(T114:T125)</f>
        <v>8</v>
      </c>
      <c r="U126" s="66">
        <f>SUM(U114:U125)</f>
        <v>12</v>
      </c>
    </row>
    <row r="127" spans="1:21" s="47" customFormat="1" ht="14.25" customHeight="1">
      <c r="A127" s="49"/>
      <c r="B127" s="49"/>
      <c r="C127" s="50"/>
      <c r="D127" s="51"/>
      <c r="E127" s="50"/>
      <c r="F127" s="49"/>
      <c r="G127" s="49"/>
      <c r="H127" s="49"/>
      <c r="I127" s="49"/>
      <c r="J127" s="49"/>
      <c r="K127" s="49"/>
      <c r="U127" s="50"/>
    </row>
    <row r="128" spans="1:21" s="2" customFormat="1" ht="14.25" customHeight="1">
      <c r="A128" s="303" t="s">
        <v>1068</v>
      </c>
      <c r="B128" s="303"/>
      <c r="C128" s="303"/>
      <c r="D128" s="303"/>
      <c r="E128" s="303"/>
      <c r="F128" s="303"/>
      <c r="G128" s="303"/>
      <c r="H128" s="303"/>
      <c r="I128" s="303"/>
      <c r="J128" s="303"/>
      <c r="K128" s="303"/>
      <c r="L128" s="303"/>
      <c r="M128" s="303"/>
      <c r="N128" s="303"/>
      <c r="O128" s="303"/>
      <c r="P128" s="303"/>
      <c r="Q128" s="303"/>
      <c r="R128" s="303"/>
      <c r="S128" s="303"/>
      <c r="T128" s="303"/>
      <c r="U128" s="303"/>
    </row>
    <row r="129" spans="1:21" ht="14.25" customHeight="1">
      <c r="A129" s="3" t="s">
        <v>1</v>
      </c>
      <c r="B129" s="4"/>
      <c r="C129" s="285" t="s">
        <v>2</v>
      </c>
      <c r="D129" s="285" t="s">
        <v>3</v>
      </c>
      <c r="E129" s="5" t="s">
        <v>4</v>
      </c>
      <c r="F129" s="5" t="s">
        <v>5</v>
      </c>
      <c r="G129" s="3"/>
      <c r="H129" s="285" t="s">
        <v>6</v>
      </c>
      <c r="I129" s="285" t="s">
        <v>7</v>
      </c>
      <c r="J129" s="285" t="s">
        <v>8</v>
      </c>
      <c r="K129" s="285" t="s">
        <v>9</v>
      </c>
      <c r="L129" s="285" t="s">
        <v>10</v>
      </c>
      <c r="M129" s="285" t="s">
        <v>11</v>
      </c>
      <c r="N129" s="285" t="s">
        <v>12</v>
      </c>
      <c r="O129" s="285" t="s">
        <v>13</v>
      </c>
      <c r="P129" s="287" t="s">
        <v>14</v>
      </c>
      <c r="Q129" s="288" t="s">
        <v>1514</v>
      </c>
      <c r="R129" s="288" t="s">
        <v>1515</v>
      </c>
      <c r="S129" s="288" t="s">
        <v>1516</v>
      </c>
      <c r="T129" s="288" t="s">
        <v>1517</v>
      </c>
      <c r="U129" s="287" t="s">
        <v>15</v>
      </c>
    </row>
    <row r="130" spans="1:21" ht="26.25" customHeight="1">
      <c r="A130" s="6" t="s">
        <v>16</v>
      </c>
      <c r="B130" s="7" t="s">
        <v>17</v>
      </c>
      <c r="C130" s="285"/>
      <c r="D130" s="285"/>
      <c r="E130" s="8" t="s">
        <v>18</v>
      </c>
      <c r="F130" s="6" t="s">
        <v>18</v>
      </c>
      <c r="G130" s="6" t="s">
        <v>19</v>
      </c>
      <c r="H130" s="285"/>
      <c r="I130" s="285"/>
      <c r="J130" s="285"/>
      <c r="K130" s="285"/>
      <c r="L130" s="285"/>
      <c r="M130" s="285"/>
      <c r="N130" s="285"/>
      <c r="O130" s="285"/>
      <c r="P130" s="287"/>
      <c r="Q130" s="291"/>
      <c r="R130" s="289"/>
      <c r="S130" s="289"/>
      <c r="T130" s="289"/>
      <c r="U130" s="287"/>
    </row>
    <row r="131" spans="1:21" ht="14.25" customHeight="1">
      <c r="A131" s="9" t="s">
        <v>1069</v>
      </c>
      <c r="B131" s="10" t="s">
        <v>75</v>
      </c>
      <c r="C131" s="11" t="s">
        <v>895</v>
      </c>
      <c r="D131" s="12">
        <v>97.4</v>
      </c>
      <c r="E131" s="13" t="s">
        <v>204</v>
      </c>
      <c r="F131" s="11" t="s">
        <v>24</v>
      </c>
      <c r="G131" s="10" t="s">
        <v>26</v>
      </c>
      <c r="H131" s="11" t="s">
        <v>38</v>
      </c>
      <c r="I131" s="11" t="s">
        <v>80</v>
      </c>
      <c r="J131" s="11" t="s">
        <v>26</v>
      </c>
      <c r="K131" s="11" t="s">
        <v>26</v>
      </c>
      <c r="L131" s="11" t="s">
        <v>26</v>
      </c>
      <c r="M131" s="46" t="s">
        <v>26</v>
      </c>
      <c r="N131" s="11" t="s">
        <v>26</v>
      </c>
      <c r="O131" s="11" t="s">
        <v>26</v>
      </c>
      <c r="P131" s="11" t="s">
        <v>26</v>
      </c>
      <c r="Q131" s="11">
        <v>1</v>
      </c>
      <c r="R131" s="11"/>
      <c r="S131" s="11"/>
      <c r="T131" s="11"/>
      <c r="U131" s="11">
        <v>0</v>
      </c>
    </row>
    <row r="132" spans="1:21" ht="14.25" customHeight="1">
      <c r="A132" s="56" t="s">
        <v>1070</v>
      </c>
      <c r="B132" s="10" t="s">
        <v>98</v>
      </c>
      <c r="C132" s="11" t="s">
        <v>895</v>
      </c>
      <c r="D132" s="12">
        <v>2.1</v>
      </c>
      <c r="E132" s="13" t="s">
        <v>31</v>
      </c>
      <c r="F132" s="11" t="s">
        <v>919</v>
      </c>
      <c r="G132" s="10" t="s">
        <v>1071</v>
      </c>
      <c r="H132" s="11" t="s">
        <v>26</v>
      </c>
      <c r="I132" s="11" t="s">
        <v>86</v>
      </c>
      <c r="J132" s="11" t="s">
        <v>26</v>
      </c>
      <c r="K132" s="11" t="s">
        <v>26</v>
      </c>
      <c r="L132" s="11" t="s">
        <v>26</v>
      </c>
      <c r="M132" s="15" t="s">
        <v>26</v>
      </c>
      <c r="N132" s="11" t="s">
        <v>26</v>
      </c>
      <c r="O132" s="11" t="s">
        <v>26</v>
      </c>
      <c r="P132" s="11" t="s">
        <v>26</v>
      </c>
      <c r="Q132" s="11"/>
      <c r="R132" s="11"/>
      <c r="S132" s="11"/>
      <c r="T132" s="11"/>
      <c r="U132" s="11">
        <v>0</v>
      </c>
    </row>
    <row r="133" spans="1:21" ht="14.25" customHeight="1">
      <c r="A133" s="143" t="s">
        <v>1072</v>
      </c>
      <c r="B133" s="74" t="s">
        <v>416</v>
      </c>
      <c r="C133" s="20" t="s">
        <v>895</v>
      </c>
      <c r="D133" s="62">
        <v>13</v>
      </c>
      <c r="E133" s="102" t="s">
        <v>204</v>
      </c>
      <c r="F133" s="20" t="s">
        <v>24</v>
      </c>
      <c r="G133" s="19" t="s">
        <v>54</v>
      </c>
      <c r="H133" s="20" t="s">
        <v>38</v>
      </c>
      <c r="I133" s="20" t="s">
        <v>26</v>
      </c>
      <c r="J133" s="20" t="s">
        <v>26</v>
      </c>
      <c r="K133" s="20" t="s">
        <v>26</v>
      </c>
      <c r="L133" s="20" t="s">
        <v>26</v>
      </c>
      <c r="M133" s="15" t="s">
        <v>26</v>
      </c>
      <c r="N133" s="22" t="s">
        <v>26</v>
      </c>
      <c r="O133" s="22" t="s">
        <v>26</v>
      </c>
      <c r="P133" s="22" t="s">
        <v>26</v>
      </c>
      <c r="Q133" s="22"/>
      <c r="R133" s="22"/>
      <c r="S133" s="22"/>
      <c r="T133" s="22"/>
      <c r="U133" s="22">
        <v>0</v>
      </c>
    </row>
    <row r="134" spans="1:21" ht="14.25" customHeight="1">
      <c r="A134" s="143" t="s">
        <v>1073</v>
      </c>
      <c r="B134" s="154" t="s">
        <v>1529</v>
      </c>
      <c r="C134" s="132" t="s">
        <v>895</v>
      </c>
      <c r="D134" s="157">
        <v>8.4</v>
      </c>
      <c r="E134" s="150" t="s">
        <v>204</v>
      </c>
      <c r="F134" s="132" t="s">
        <v>24</v>
      </c>
      <c r="G134" s="160" t="s">
        <v>1530</v>
      </c>
      <c r="H134" s="132" t="s">
        <v>38</v>
      </c>
      <c r="I134" s="132" t="s">
        <v>26</v>
      </c>
      <c r="J134" s="132" t="s">
        <v>26</v>
      </c>
      <c r="K134" s="159" t="s">
        <v>26</v>
      </c>
      <c r="L134" s="132" t="s">
        <v>26</v>
      </c>
      <c r="M134" s="155" t="s">
        <v>26</v>
      </c>
      <c r="N134" s="22" t="s">
        <v>26</v>
      </c>
      <c r="O134" s="22" t="s">
        <v>26</v>
      </c>
      <c r="P134" s="22" t="s">
        <v>26</v>
      </c>
      <c r="Q134" s="146"/>
      <c r="R134" s="146"/>
      <c r="S134" s="146"/>
      <c r="T134" s="146"/>
      <c r="U134" s="146"/>
    </row>
    <row r="135" spans="1:21" ht="14.25" customHeight="1">
      <c r="A135" s="9" t="s">
        <v>1074</v>
      </c>
      <c r="B135" s="61" t="s">
        <v>453</v>
      </c>
      <c r="C135" s="14" t="s">
        <v>895</v>
      </c>
      <c r="D135" s="158">
        <v>24.8</v>
      </c>
      <c r="E135" s="150" t="s">
        <v>204</v>
      </c>
      <c r="F135" s="132" t="s">
        <v>1050</v>
      </c>
      <c r="G135" s="160" t="s">
        <v>913</v>
      </c>
      <c r="H135" s="132" t="s">
        <v>38</v>
      </c>
      <c r="I135" s="132" t="s">
        <v>80</v>
      </c>
      <c r="J135" s="132" t="s">
        <v>80</v>
      </c>
      <c r="K135" s="83" t="s">
        <v>26</v>
      </c>
      <c r="L135" s="14" t="s">
        <v>26</v>
      </c>
      <c r="M135" s="46" t="s">
        <v>26</v>
      </c>
      <c r="N135" s="75" t="s">
        <v>26</v>
      </c>
      <c r="O135" s="75" t="s">
        <v>26</v>
      </c>
      <c r="P135" s="75" t="s">
        <v>26</v>
      </c>
      <c r="Q135" s="75"/>
      <c r="R135" s="75">
        <v>1</v>
      </c>
      <c r="S135" s="75">
        <v>1</v>
      </c>
      <c r="T135" s="75">
        <v>1</v>
      </c>
      <c r="U135" s="75">
        <v>4</v>
      </c>
    </row>
    <row r="136" spans="1:21" ht="14.25" customHeight="1">
      <c r="A136" s="9" t="s">
        <v>1075</v>
      </c>
      <c r="B136" s="10" t="s">
        <v>448</v>
      </c>
      <c r="C136" s="11" t="s">
        <v>895</v>
      </c>
      <c r="D136" s="12">
        <v>29.9</v>
      </c>
      <c r="E136" s="60" t="s">
        <v>204</v>
      </c>
      <c r="F136" s="14" t="s">
        <v>1050</v>
      </c>
      <c r="G136" s="61" t="s">
        <v>434</v>
      </c>
      <c r="H136" s="14" t="s">
        <v>38</v>
      </c>
      <c r="I136" s="14" t="s">
        <v>26</v>
      </c>
      <c r="J136" s="14" t="s">
        <v>80</v>
      </c>
      <c r="K136" s="11" t="s">
        <v>26</v>
      </c>
      <c r="L136" s="11" t="s">
        <v>26</v>
      </c>
      <c r="M136" s="15" t="s">
        <v>26</v>
      </c>
      <c r="N136" s="18" t="s">
        <v>26</v>
      </c>
      <c r="O136" s="18" t="s">
        <v>26</v>
      </c>
      <c r="P136" s="18" t="s">
        <v>26</v>
      </c>
      <c r="Q136" s="18"/>
      <c r="R136" s="75">
        <v>1</v>
      </c>
      <c r="S136" s="75">
        <v>1</v>
      </c>
      <c r="T136" s="75">
        <v>1</v>
      </c>
      <c r="U136" s="18">
        <v>4</v>
      </c>
    </row>
    <row r="137" spans="1:21" ht="15" customHeight="1">
      <c r="A137" s="9" t="s">
        <v>1076</v>
      </c>
      <c r="B137" s="10" t="s">
        <v>1077</v>
      </c>
      <c r="C137" s="11" t="s">
        <v>895</v>
      </c>
      <c r="D137" s="12">
        <v>3.7</v>
      </c>
      <c r="E137" s="13" t="s">
        <v>204</v>
      </c>
      <c r="F137" s="11" t="s">
        <v>1050</v>
      </c>
      <c r="G137" s="10" t="s">
        <v>434</v>
      </c>
      <c r="H137" s="40" t="s">
        <v>897</v>
      </c>
      <c r="I137" s="11" t="s">
        <v>26</v>
      </c>
      <c r="J137" s="11" t="s">
        <v>80</v>
      </c>
      <c r="K137" s="11" t="s">
        <v>26</v>
      </c>
      <c r="L137" s="11" t="s">
        <v>26</v>
      </c>
      <c r="M137" s="15" t="s">
        <v>26</v>
      </c>
      <c r="N137" s="18" t="s">
        <v>26</v>
      </c>
      <c r="O137" s="18" t="s">
        <v>26</v>
      </c>
      <c r="P137" s="18" t="s">
        <v>26</v>
      </c>
      <c r="Q137" s="18"/>
      <c r="R137" s="75">
        <v>1</v>
      </c>
      <c r="S137" s="75">
        <v>1</v>
      </c>
      <c r="T137" s="75">
        <v>1</v>
      </c>
      <c r="U137" s="18">
        <v>0</v>
      </c>
    </row>
    <row r="138" spans="1:21" ht="14.25" customHeight="1">
      <c r="A138" s="9" t="s">
        <v>1078</v>
      </c>
      <c r="B138" s="10" t="s">
        <v>441</v>
      </c>
      <c r="C138" s="11" t="s">
        <v>895</v>
      </c>
      <c r="D138" s="12">
        <v>17.3</v>
      </c>
      <c r="E138" s="13" t="s">
        <v>204</v>
      </c>
      <c r="F138" s="11" t="s">
        <v>24</v>
      </c>
      <c r="G138" s="10" t="s">
        <v>26</v>
      </c>
      <c r="H138" s="11" t="s">
        <v>38</v>
      </c>
      <c r="I138" s="11" t="s">
        <v>80</v>
      </c>
      <c r="J138" s="11" t="s">
        <v>26</v>
      </c>
      <c r="K138" s="11" t="s">
        <v>26</v>
      </c>
      <c r="L138" s="11" t="s">
        <v>26</v>
      </c>
      <c r="M138" s="15" t="s">
        <v>26</v>
      </c>
      <c r="N138" s="18" t="s">
        <v>26</v>
      </c>
      <c r="O138" s="18" t="s">
        <v>26</v>
      </c>
      <c r="P138" s="18" t="s">
        <v>26</v>
      </c>
      <c r="Q138" s="18"/>
      <c r="R138" s="18"/>
      <c r="S138" s="18"/>
      <c r="T138" s="18"/>
      <c r="U138" s="18">
        <v>1</v>
      </c>
    </row>
    <row r="139" spans="1:21" ht="14.25" customHeight="1">
      <c r="A139" s="9" t="s">
        <v>1079</v>
      </c>
      <c r="B139" s="10" t="s">
        <v>1007</v>
      </c>
      <c r="C139" s="11" t="s">
        <v>895</v>
      </c>
      <c r="D139" s="12">
        <v>2.3</v>
      </c>
      <c r="E139" s="13" t="s">
        <v>204</v>
      </c>
      <c r="F139" s="11" t="s">
        <v>1050</v>
      </c>
      <c r="G139" s="10" t="s">
        <v>434</v>
      </c>
      <c r="H139" s="11" t="s">
        <v>26</v>
      </c>
      <c r="I139" s="11" t="s">
        <v>26</v>
      </c>
      <c r="J139" s="11" t="s">
        <v>80</v>
      </c>
      <c r="K139" s="11" t="s">
        <v>26</v>
      </c>
      <c r="L139" s="11" t="s">
        <v>26</v>
      </c>
      <c r="M139" s="15" t="s">
        <v>26</v>
      </c>
      <c r="N139" s="18" t="s">
        <v>26</v>
      </c>
      <c r="O139" s="18" t="s">
        <v>26</v>
      </c>
      <c r="P139" s="18" t="s">
        <v>26</v>
      </c>
      <c r="Q139" s="18"/>
      <c r="R139" s="18">
        <v>1</v>
      </c>
      <c r="S139" s="18">
        <v>1</v>
      </c>
      <c r="T139" s="18">
        <v>1</v>
      </c>
      <c r="U139" s="18">
        <v>0</v>
      </c>
    </row>
    <row r="140" spans="1:21" ht="14.25" customHeight="1">
      <c r="A140" s="9" t="s">
        <v>1080</v>
      </c>
      <c r="B140" s="105" t="s">
        <v>436</v>
      </c>
      <c r="C140" s="11" t="s">
        <v>895</v>
      </c>
      <c r="D140" s="106">
        <v>26.4</v>
      </c>
      <c r="E140" s="13" t="s">
        <v>204</v>
      </c>
      <c r="F140" s="11" t="s">
        <v>24</v>
      </c>
      <c r="G140" s="10" t="s">
        <v>26</v>
      </c>
      <c r="H140" s="11" t="s">
        <v>38</v>
      </c>
      <c r="I140" s="11" t="s">
        <v>80</v>
      </c>
      <c r="J140" s="11" t="s">
        <v>26</v>
      </c>
      <c r="K140" s="11" t="s">
        <v>26</v>
      </c>
      <c r="L140" s="11" t="s">
        <v>26</v>
      </c>
      <c r="M140" s="15" t="s">
        <v>26</v>
      </c>
      <c r="N140" s="18" t="s">
        <v>26</v>
      </c>
      <c r="O140" s="18" t="s">
        <v>26</v>
      </c>
      <c r="P140" s="18" t="s">
        <v>26</v>
      </c>
      <c r="Q140" s="18"/>
      <c r="R140" s="18"/>
      <c r="S140" s="18"/>
      <c r="T140" s="18"/>
      <c r="U140" s="18">
        <v>3</v>
      </c>
    </row>
    <row r="141" spans="1:21" ht="14.25" customHeight="1">
      <c r="A141" s="9" t="s">
        <v>1081</v>
      </c>
      <c r="B141" s="105" t="s">
        <v>358</v>
      </c>
      <c r="C141" s="11" t="s">
        <v>895</v>
      </c>
      <c r="D141" s="106">
        <v>2.4</v>
      </c>
      <c r="E141" s="13" t="s">
        <v>204</v>
      </c>
      <c r="F141" s="11" t="s">
        <v>1050</v>
      </c>
      <c r="G141" s="10" t="s">
        <v>1531</v>
      </c>
      <c r="H141" s="11" t="s">
        <v>26</v>
      </c>
      <c r="I141" s="11" t="s">
        <v>26</v>
      </c>
      <c r="J141" s="11" t="s">
        <v>26</v>
      </c>
      <c r="K141" s="11" t="s">
        <v>26</v>
      </c>
      <c r="L141" s="11" t="s">
        <v>26</v>
      </c>
      <c r="M141" s="15" t="s">
        <v>26</v>
      </c>
      <c r="N141" s="18" t="s">
        <v>26</v>
      </c>
      <c r="O141" s="18" t="s">
        <v>26</v>
      </c>
      <c r="P141" s="18" t="s">
        <v>26</v>
      </c>
      <c r="Q141" s="18"/>
      <c r="R141" s="18"/>
      <c r="S141" s="18"/>
      <c r="T141" s="18"/>
      <c r="U141" s="18"/>
    </row>
    <row r="142" spans="1:21" ht="14.25" customHeight="1">
      <c r="A142" s="9" t="s">
        <v>1082</v>
      </c>
      <c r="B142" s="105" t="s">
        <v>1083</v>
      </c>
      <c r="C142" s="11" t="s">
        <v>895</v>
      </c>
      <c r="D142" s="106">
        <v>4.7</v>
      </c>
      <c r="E142" s="13" t="s">
        <v>204</v>
      </c>
      <c r="F142" s="11" t="s">
        <v>1050</v>
      </c>
      <c r="G142" s="105" t="s">
        <v>434</v>
      </c>
      <c r="H142" s="11" t="s">
        <v>26</v>
      </c>
      <c r="I142" s="11" t="s">
        <v>26</v>
      </c>
      <c r="J142" s="11" t="s">
        <v>80</v>
      </c>
      <c r="K142" s="11" t="s">
        <v>26</v>
      </c>
      <c r="L142" s="11" t="s">
        <v>26</v>
      </c>
      <c r="M142" s="15" t="s">
        <v>26</v>
      </c>
      <c r="N142" s="18" t="s">
        <v>26</v>
      </c>
      <c r="O142" s="18" t="s">
        <v>26</v>
      </c>
      <c r="P142" s="18" t="s">
        <v>26</v>
      </c>
      <c r="Q142" s="18"/>
      <c r="R142" s="18">
        <v>1</v>
      </c>
      <c r="S142" s="18">
        <v>1</v>
      </c>
      <c r="T142" s="18">
        <v>1</v>
      </c>
      <c r="U142" s="18">
        <v>0</v>
      </c>
    </row>
    <row r="143" spans="1:21" ht="14.25" customHeight="1">
      <c r="A143" s="9" t="s">
        <v>1084</v>
      </c>
      <c r="B143" s="105" t="s">
        <v>507</v>
      </c>
      <c r="C143" s="11" t="s">
        <v>895</v>
      </c>
      <c r="D143" s="106">
        <v>25.4</v>
      </c>
      <c r="E143" s="13" t="s">
        <v>204</v>
      </c>
      <c r="F143" s="11" t="s">
        <v>24</v>
      </c>
      <c r="G143" s="10" t="s">
        <v>26</v>
      </c>
      <c r="H143" s="11" t="s">
        <v>38</v>
      </c>
      <c r="I143" s="11" t="s">
        <v>80</v>
      </c>
      <c r="J143" s="11" t="s">
        <v>26</v>
      </c>
      <c r="K143" s="11" t="s">
        <v>26</v>
      </c>
      <c r="L143" s="11" t="s">
        <v>26</v>
      </c>
      <c r="M143" s="15" t="s">
        <v>26</v>
      </c>
      <c r="N143" s="18" t="s">
        <v>26</v>
      </c>
      <c r="O143" s="18" t="s">
        <v>26</v>
      </c>
      <c r="P143" s="18" t="s">
        <v>26</v>
      </c>
      <c r="Q143" s="18"/>
      <c r="R143" s="18"/>
      <c r="S143" s="18"/>
      <c r="T143" s="18"/>
      <c r="U143" s="18">
        <v>2</v>
      </c>
    </row>
    <row r="144" spans="1:21" ht="14.25" customHeight="1">
      <c r="A144" s="9" t="s">
        <v>1085</v>
      </c>
      <c r="B144" s="105" t="s">
        <v>842</v>
      </c>
      <c r="C144" s="11" t="s">
        <v>895</v>
      </c>
      <c r="D144" s="106">
        <v>2.7</v>
      </c>
      <c r="E144" s="13" t="s">
        <v>31</v>
      </c>
      <c r="F144" s="11" t="s">
        <v>919</v>
      </c>
      <c r="G144" s="105" t="s">
        <v>54</v>
      </c>
      <c r="H144" s="11" t="s">
        <v>26</v>
      </c>
      <c r="I144" s="11" t="s">
        <v>26</v>
      </c>
      <c r="J144" s="11" t="s">
        <v>80</v>
      </c>
      <c r="K144" s="11" t="s">
        <v>26</v>
      </c>
      <c r="L144" s="11" t="s">
        <v>26</v>
      </c>
      <c r="M144" s="15" t="s">
        <v>26</v>
      </c>
      <c r="N144" s="18" t="s">
        <v>26</v>
      </c>
      <c r="O144" s="18" t="s">
        <v>26</v>
      </c>
      <c r="P144" s="18" t="s">
        <v>26</v>
      </c>
      <c r="Q144" s="18"/>
      <c r="R144" s="18">
        <v>1</v>
      </c>
      <c r="S144" s="18">
        <v>1</v>
      </c>
      <c r="T144" s="18">
        <v>1</v>
      </c>
      <c r="U144" s="18">
        <v>0</v>
      </c>
    </row>
    <row r="145" spans="1:21" ht="14.25" customHeight="1">
      <c r="A145" s="9" t="s">
        <v>1086</v>
      </c>
      <c r="B145" s="105" t="s">
        <v>1087</v>
      </c>
      <c r="C145" s="11" t="s">
        <v>895</v>
      </c>
      <c r="D145" s="106">
        <v>14.1</v>
      </c>
      <c r="E145" s="13" t="s">
        <v>31</v>
      </c>
      <c r="F145" s="11" t="s">
        <v>919</v>
      </c>
      <c r="G145" s="105" t="s">
        <v>1088</v>
      </c>
      <c r="H145" s="11" t="s">
        <v>38</v>
      </c>
      <c r="I145" s="11" t="s">
        <v>80</v>
      </c>
      <c r="J145" s="11" t="s">
        <v>80</v>
      </c>
      <c r="K145" s="11" t="s">
        <v>26</v>
      </c>
      <c r="L145" s="11" t="s">
        <v>80</v>
      </c>
      <c r="M145" s="15" t="s">
        <v>26</v>
      </c>
      <c r="N145" s="18" t="s">
        <v>80</v>
      </c>
      <c r="O145" s="18" t="s">
        <v>104</v>
      </c>
      <c r="P145" s="18" t="s">
        <v>26</v>
      </c>
      <c r="Q145" s="18"/>
      <c r="R145" s="18"/>
      <c r="S145" s="18">
        <v>2</v>
      </c>
      <c r="T145" s="18">
        <v>1</v>
      </c>
      <c r="U145" s="18">
        <v>0</v>
      </c>
    </row>
    <row r="146" spans="1:21" ht="14.25" customHeight="1">
      <c r="A146" s="9" t="s">
        <v>1089</v>
      </c>
      <c r="B146" s="105" t="s">
        <v>842</v>
      </c>
      <c r="C146" s="11" t="s">
        <v>895</v>
      </c>
      <c r="D146" s="106">
        <v>2.8</v>
      </c>
      <c r="E146" s="13" t="s">
        <v>31</v>
      </c>
      <c r="F146" s="11" t="s">
        <v>919</v>
      </c>
      <c r="G146" s="105" t="s">
        <v>54</v>
      </c>
      <c r="H146" s="11" t="s">
        <v>26</v>
      </c>
      <c r="I146" s="11" t="s">
        <v>26</v>
      </c>
      <c r="J146" s="11" t="s">
        <v>80</v>
      </c>
      <c r="K146" s="11" t="s">
        <v>26</v>
      </c>
      <c r="L146" s="11" t="s">
        <v>26</v>
      </c>
      <c r="M146" s="15" t="s">
        <v>26</v>
      </c>
      <c r="N146" s="18" t="s">
        <v>26</v>
      </c>
      <c r="O146" s="18" t="s">
        <v>26</v>
      </c>
      <c r="P146" s="18" t="s">
        <v>26</v>
      </c>
      <c r="Q146" s="18"/>
      <c r="R146" s="18">
        <v>1</v>
      </c>
      <c r="S146" s="18">
        <v>1</v>
      </c>
      <c r="T146" s="18">
        <v>1</v>
      </c>
      <c r="U146" s="18">
        <v>0</v>
      </c>
    </row>
    <row r="147" spans="1:21" ht="14.25" customHeight="1">
      <c r="A147" s="9" t="s">
        <v>1090</v>
      </c>
      <c r="B147" s="105" t="s">
        <v>1091</v>
      </c>
      <c r="C147" s="11" t="s">
        <v>895</v>
      </c>
      <c r="D147" s="106">
        <v>14.5</v>
      </c>
      <c r="E147" s="13" t="s">
        <v>31</v>
      </c>
      <c r="F147" s="11" t="s">
        <v>919</v>
      </c>
      <c r="G147" s="105" t="s">
        <v>1088</v>
      </c>
      <c r="H147" s="11" t="s">
        <v>38</v>
      </c>
      <c r="I147" s="11" t="s">
        <v>80</v>
      </c>
      <c r="J147" s="11" t="s">
        <v>80</v>
      </c>
      <c r="K147" s="11" t="s">
        <v>26</v>
      </c>
      <c r="L147" s="11" t="s">
        <v>80</v>
      </c>
      <c r="M147" s="15" t="s">
        <v>26</v>
      </c>
      <c r="N147" s="18" t="s">
        <v>26</v>
      </c>
      <c r="O147" s="18" t="s">
        <v>104</v>
      </c>
      <c r="P147" s="18" t="s">
        <v>26</v>
      </c>
      <c r="Q147" s="18"/>
      <c r="R147" s="18"/>
      <c r="S147" s="18">
        <v>2</v>
      </c>
      <c r="T147" s="18"/>
      <c r="U147" s="18">
        <v>0</v>
      </c>
    </row>
    <row r="148" spans="1:21" ht="14.25" customHeight="1">
      <c r="A148" s="9" t="s">
        <v>1092</v>
      </c>
      <c r="B148" s="105" t="s">
        <v>1093</v>
      </c>
      <c r="C148" s="11" t="s">
        <v>895</v>
      </c>
      <c r="D148" s="106">
        <v>3.3</v>
      </c>
      <c r="E148" s="13" t="s">
        <v>31</v>
      </c>
      <c r="F148" s="11" t="s">
        <v>919</v>
      </c>
      <c r="G148" s="10" t="s">
        <v>26</v>
      </c>
      <c r="H148" s="11" t="s">
        <v>26</v>
      </c>
      <c r="I148" s="11" t="s">
        <v>26</v>
      </c>
      <c r="J148" s="11" t="s">
        <v>80</v>
      </c>
      <c r="K148" s="11" t="s">
        <v>26</v>
      </c>
      <c r="L148" s="11" t="s">
        <v>26</v>
      </c>
      <c r="M148" s="15" t="s">
        <v>26</v>
      </c>
      <c r="N148" s="18" t="s">
        <v>26</v>
      </c>
      <c r="O148" s="18" t="s">
        <v>26</v>
      </c>
      <c r="P148" s="18" t="s">
        <v>26</v>
      </c>
      <c r="Q148" s="18"/>
      <c r="R148" s="18"/>
      <c r="S148" s="18"/>
      <c r="T148" s="18"/>
      <c r="U148" s="18">
        <v>0</v>
      </c>
    </row>
    <row r="149" spans="1:21" ht="14.25" customHeight="1">
      <c r="A149" s="9" t="s">
        <v>1094</v>
      </c>
      <c r="B149" s="105" t="s">
        <v>485</v>
      </c>
      <c r="C149" s="11" t="s">
        <v>895</v>
      </c>
      <c r="D149" s="106">
        <v>14.9</v>
      </c>
      <c r="E149" s="13" t="s">
        <v>31</v>
      </c>
      <c r="F149" s="11" t="s">
        <v>919</v>
      </c>
      <c r="G149" s="105" t="s">
        <v>1095</v>
      </c>
      <c r="H149" s="11" t="s">
        <v>38</v>
      </c>
      <c r="I149" s="11" t="s">
        <v>80</v>
      </c>
      <c r="J149" s="11" t="s">
        <v>80</v>
      </c>
      <c r="K149" s="11" t="s">
        <v>80</v>
      </c>
      <c r="L149" s="11" t="s">
        <v>26</v>
      </c>
      <c r="M149" s="15" t="s">
        <v>26</v>
      </c>
      <c r="N149" s="18" t="s">
        <v>26</v>
      </c>
      <c r="O149" s="18" t="s">
        <v>26</v>
      </c>
      <c r="P149" s="18" t="s">
        <v>26</v>
      </c>
      <c r="Q149" s="18"/>
      <c r="R149" s="18">
        <v>1</v>
      </c>
      <c r="S149" s="18">
        <v>1</v>
      </c>
      <c r="T149" s="18">
        <v>1</v>
      </c>
      <c r="U149" s="18">
        <v>0</v>
      </c>
    </row>
    <row r="150" spans="1:21" ht="14.25" customHeight="1">
      <c r="A150" s="9" t="s">
        <v>1096</v>
      </c>
      <c r="B150" s="105" t="s">
        <v>1097</v>
      </c>
      <c r="C150" s="11" t="s">
        <v>895</v>
      </c>
      <c r="D150" s="106">
        <v>2.5</v>
      </c>
      <c r="E150" s="13" t="s">
        <v>31</v>
      </c>
      <c r="F150" s="11" t="s">
        <v>24</v>
      </c>
      <c r="G150" s="105" t="s">
        <v>54</v>
      </c>
      <c r="H150" s="11" t="s">
        <v>26</v>
      </c>
      <c r="I150" s="11" t="s">
        <v>26</v>
      </c>
      <c r="J150" s="11" t="s">
        <v>26</v>
      </c>
      <c r="K150" s="11" t="s">
        <v>26</v>
      </c>
      <c r="L150" s="11" t="s">
        <v>26</v>
      </c>
      <c r="M150" s="15" t="s">
        <v>26</v>
      </c>
      <c r="N150" s="18" t="s">
        <v>26</v>
      </c>
      <c r="O150" s="18" t="s">
        <v>26</v>
      </c>
      <c r="P150" s="18" t="s">
        <v>26</v>
      </c>
      <c r="Q150" s="18"/>
      <c r="R150" s="18"/>
      <c r="S150" s="18"/>
      <c r="T150" s="18"/>
      <c r="U150" s="18">
        <v>0</v>
      </c>
    </row>
    <row r="151" spans="1:21" ht="14.25" customHeight="1">
      <c r="A151" s="9" t="s">
        <v>1098</v>
      </c>
      <c r="B151" s="105" t="s">
        <v>1099</v>
      </c>
      <c r="C151" s="11" t="s">
        <v>895</v>
      </c>
      <c r="D151" s="106">
        <v>15.2</v>
      </c>
      <c r="E151" s="13" t="s">
        <v>31</v>
      </c>
      <c r="F151" s="11" t="s">
        <v>615</v>
      </c>
      <c r="G151" s="10" t="s">
        <v>26</v>
      </c>
      <c r="H151" s="11" t="s">
        <v>38</v>
      </c>
      <c r="I151" s="11" t="s">
        <v>86</v>
      </c>
      <c r="J151" s="11" t="s">
        <v>80</v>
      </c>
      <c r="K151" s="11" t="s">
        <v>26</v>
      </c>
      <c r="L151" s="11" t="s">
        <v>26</v>
      </c>
      <c r="M151" s="15" t="s">
        <v>26</v>
      </c>
      <c r="N151" s="18" t="s">
        <v>26</v>
      </c>
      <c r="O151" s="18" t="s">
        <v>26</v>
      </c>
      <c r="P151" s="18" t="s">
        <v>26</v>
      </c>
      <c r="Q151" s="18"/>
      <c r="R151" s="18">
        <v>1</v>
      </c>
      <c r="S151" s="18">
        <v>1</v>
      </c>
      <c r="T151" s="18">
        <v>1</v>
      </c>
      <c r="U151" s="18">
        <v>0</v>
      </c>
    </row>
    <row r="152" spans="1:21" ht="14.25" customHeight="1">
      <c r="A152" s="105" t="s">
        <v>1100</v>
      </c>
      <c r="B152" s="105" t="s">
        <v>1097</v>
      </c>
      <c r="C152" s="11" t="s">
        <v>895</v>
      </c>
      <c r="D152" s="106">
        <v>2.9</v>
      </c>
      <c r="E152" s="13" t="s">
        <v>31</v>
      </c>
      <c r="F152" s="11" t="s">
        <v>24</v>
      </c>
      <c r="G152" s="105" t="s">
        <v>54</v>
      </c>
      <c r="H152" s="11" t="s">
        <v>26</v>
      </c>
      <c r="I152" s="11" t="s">
        <v>26</v>
      </c>
      <c r="J152" s="11" t="s">
        <v>26</v>
      </c>
      <c r="K152" s="11" t="s">
        <v>26</v>
      </c>
      <c r="L152" s="11" t="s">
        <v>26</v>
      </c>
      <c r="M152" s="15" t="s">
        <v>26</v>
      </c>
      <c r="N152" s="18" t="s">
        <v>26</v>
      </c>
      <c r="O152" s="18" t="s">
        <v>26</v>
      </c>
      <c r="P152" s="18" t="s">
        <v>26</v>
      </c>
      <c r="Q152" s="18"/>
      <c r="R152" s="18"/>
      <c r="S152" s="18"/>
      <c r="T152" s="18"/>
      <c r="U152" s="18">
        <v>0</v>
      </c>
    </row>
    <row r="153" spans="1:21" ht="14.25" customHeight="1">
      <c r="A153" s="105" t="s">
        <v>1101</v>
      </c>
      <c r="B153" s="105" t="s">
        <v>1102</v>
      </c>
      <c r="C153" s="11" t="s">
        <v>895</v>
      </c>
      <c r="D153" s="106">
        <v>13.3</v>
      </c>
      <c r="E153" s="67" t="s">
        <v>31</v>
      </c>
      <c r="F153" s="11" t="s">
        <v>615</v>
      </c>
      <c r="G153" s="10" t="s">
        <v>26</v>
      </c>
      <c r="H153" s="11" t="s">
        <v>38</v>
      </c>
      <c r="I153" s="11" t="s">
        <v>26</v>
      </c>
      <c r="J153" s="11" t="s">
        <v>80</v>
      </c>
      <c r="K153" s="11" t="s">
        <v>80</v>
      </c>
      <c r="L153" s="11" t="s">
        <v>26</v>
      </c>
      <c r="M153" s="15" t="s">
        <v>26</v>
      </c>
      <c r="N153" s="18" t="s">
        <v>26</v>
      </c>
      <c r="O153" s="18" t="s">
        <v>26</v>
      </c>
      <c r="P153" s="18" t="s">
        <v>26</v>
      </c>
      <c r="Q153" s="18"/>
      <c r="R153" s="18">
        <v>1</v>
      </c>
      <c r="S153" s="18">
        <v>1</v>
      </c>
      <c r="T153" s="18">
        <v>1</v>
      </c>
      <c r="U153" s="18">
        <v>0</v>
      </c>
    </row>
    <row r="154" spans="1:21" ht="14.25" customHeight="1">
      <c r="A154" s="105" t="s">
        <v>1103</v>
      </c>
      <c r="B154" s="105" t="s">
        <v>1104</v>
      </c>
      <c r="C154" s="11" t="s">
        <v>895</v>
      </c>
      <c r="D154" s="106">
        <v>3.3</v>
      </c>
      <c r="E154" s="13" t="s">
        <v>204</v>
      </c>
      <c r="F154" s="11" t="s">
        <v>615</v>
      </c>
      <c r="G154" s="105" t="s">
        <v>434</v>
      </c>
      <c r="H154" s="11" t="s">
        <v>26</v>
      </c>
      <c r="I154" s="11" t="s">
        <v>80</v>
      </c>
      <c r="J154" s="11" t="s">
        <v>80</v>
      </c>
      <c r="K154" s="11" t="s">
        <v>26</v>
      </c>
      <c r="L154" s="11" t="s">
        <v>26</v>
      </c>
      <c r="M154" s="15" t="s">
        <v>26</v>
      </c>
      <c r="N154" s="18" t="s">
        <v>26</v>
      </c>
      <c r="O154" s="18" t="s">
        <v>26</v>
      </c>
      <c r="P154" s="18" t="s">
        <v>26</v>
      </c>
      <c r="Q154" s="18"/>
      <c r="R154" s="18">
        <v>1</v>
      </c>
      <c r="S154" s="18">
        <v>1</v>
      </c>
      <c r="T154" s="18">
        <v>1</v>
      </c>
      <c r="U154" s="18">
        <v>0</v>
      </c>
    </row>
    <row r="155" spans="1:21" ht="14.25" customHeight="1">
      <c r="A155" s="105" t="s">
        <v>1105</v>
      </c>
      <c r="B155" s="105" t="s">
        <v>650</v>
      </c>
      <c r="C155" s="11" t="s">
        <v>895</v>
      </c>
      <c r="D155" s="106">
        <v>15.4</v>
      </c>
      <c r="E155" s="13" t="s">
        <v>204</v>
      </c>
      <c r="F155" s="11" t="s">
        <v>24</v>
      </c>
      <c r="G155" s="10" t="s">
        <v>26</v>
      </c>
      <c r="H155" s="11" t="s">
        <v>38</v>
      </c>
      <c r="I155" s="11" t="s">
        <v>80</v>
      </c>
      <c r="J155" s="11" t="s">
        <v>26</v>
      </c>
      <c r="K155" s="11" t="s">
        <v>26</v>
      </c>
      <c r="L155" s="11" t="s">
        <v>26</v>
      </c>
      <c r="M155" s="15" t="s">
        <v>26</v>
      </c>
      <c r="N155" s="18" t="s">
        <v>26</v>
      </c>
      <c r="O155" s="18" t="s">
        <v>26</v>
      </c>
      <c r="P155" s="18" t="s">
        <v>26</v>
      </c>
      <c r="Q155" s="18"/>
      <c r="R155" s="18"/>
      <c r="S155" s="18"/>
      <c r="T155" s="18"/>
      <c r="U155" s="18">
        <v>2</v>
      </c>
    </row>
    <row r="156" spans="1:21" ht="14.25" customHeight="1">
      <c r="A156" s="105" t="s">
        <v>1106</v>
      </c>
      <c r="B156" s="105" t="s">
        <v>1008</v>
      </c>
      <c r="C156" s="11" t="s">
        <v>895</v>
      </c>
      <c r="D156" s="106">
        <v>2.9</v>
      </c>
      <c r="E156" s="13" t="s">
        <v>204</v>
      </c>
      <c r="F156" s="11" t="s">
        <v>615</v>
      </c>
      <c r="G156" s="105" t="s">
        <v>434</v>
      </c>
      <c r="H156" s="11" t="s">
        <v>26</v>
      </c>
      <c r="I156" s="11" t="s">
        <v>26</v>
      </c>
      <c r="J156" s="11" t="s">
        <v>80</v>
      </c>
      <c r="K156" s="11" t="s">
        <v>26</v>
      </c>
      <c r="L156" s="11" t="s">
        <v>26</v>
      </c>
      <c r="M156" s="15" t="s">
        <v>26</v>
      </c>
      <c r="N156" s="18" t="s">
        <v>26</v>
      </c>
      <c r="O156" s="18" t="s">
        <v>26</v>
      </c>
      <c r="P156" s="18" t="s">
        <v>26</v>
      </c>
      <c r="Q156" s="18"/>
      <c r="R156" s="18">
        <v>1</v>
      </c>
      <c r="S156" s="18">
        <v>1</v>
      </c>
      <c r="T156" s="18">
        <v>1</v>
      </c>
      <c r="U156" s="18">
        <v>0</v>
      </c>
    </row>
    <row r="157" spans="1:21" ht="14.25" customHeight="1">
      <c r="A157" s="105" t="s">
        <v>1107</v>
      </c>
      <c r="B157" s="105" t="s">
        <v>508</v>
      </c>
      <c r="C157" s="11" t="s">
        <v>895</v>
      </c>
      <c r="D157" s="106">
        <v>29.4</v>
      </c>
      <c r="E157" s="13" t="s">
        <v>204</v>
      </c>
      <c r="F157" s="11" t="s">
        <v>24</v>
      </c>
      <c r="G157" s="10" t="s">
        <v>26</v>
      </c>
      <c r="H157" s="11" t="s">
        <v>38</v>
      </c>
      <c r="I157" s="11" t="s">
        <v>80</v>
      </c>
      <c r="J157" s="11" t="s">
        <v>26</v>
      </c>
      <c r="K157" s="11" t="s">
        <v>26</v>
      </c>
      <c r="L157" s="11" t="s">
        <v>26</v>
      </c>
      <c r="M157" s="15" t="s">
        <v>26</v>
      </c>
      <c r="N157" s="18" t="s">
        <v>26</v>
      </c>
      <c r="O157" s="18" t="s">
        <v>26</v>
      </c>
      <c r="P157" s="18" t="s">
        <v>26</v>
      </c>
      <c r="Q157" s="18"/>
      <c r="R157" s="18"/>
      <c r="S157" s="18"/>
      <c r="T157" s="18"/>
      <c r="U157" s="18">
        <v>2</v>
      </c>
    </row>
    <row r="158" spans="1:21" ht="14.25" customHeight="1">
      <c r="A158" s="10" t="s">
        <v>1108</v>
      </c>
      <c r="B158" s="108" t="s">
        <v>1109</v>
      </c>
      <c r="C158" s="11" t="s">
        <v>895</v>
      </c>
      <c r="D158" s="106">
        <v>3.8</v>
      </c>
      <c r="E158" s="13" t="s">
        <v>31</v>
      </c>
      <c r="F158" s="11" t="s">
        <v>615</v>
      </c>
      <c r="G158" s="105" t="s">
        <v>422</v>
      </c>
      <c r="H158" s="11" t="s">
        <v>26</v>
      </c>
      <c r="I158" s="11" t="s">
        <v>80</v>
      </c>
      <c r="J158" s="11" t="s">
        <v>80</v>
      </c>
      <c r="K158" s="11" t="s">
        <v>26</v>
      </c>
      <c r="L158" s="11" t="s">
        <v>26</v>
      </c>
      <c r="M158" s="15" t="s">
        <v>26</v>
      </c>
      <c r="N158" s="18" t="s">
        <v>26</v>
      </c>
      <c r="O158" s="18" t="s">
        <v>104</v>
      </c>
      <c r="P158" s="18" t="s">
        <v>26</v>
      </c>
      <c r="Q158" s="18"/>
      <c r="R158" s="18">
        <v>1</v>
      </c>
      <c r="S158" s="18">
        <v>1</v>
      </c>
      <c r="T158" s="18">
        <v>1</v>
      </c>
      <c r="U158" s="18">
        <v>0</v>
      </c>
    </row>
    <row r="159" spans="1:21" ht="15" customHeight="1">
      <c r="A159" s="10" t="s">
        <v>1110</v>
      </c>
      <c r="B159" s="108" t="s">
        <v>1111</v>
      </c>
      <c r="C159" s="11" t="s">
        <v>895</v>
      </c>
      <c r="D159" s="106">
        <v>14.8</v>
      </c>
      <c r="E159" s="13" t="s">
        <v>204</v>
      </c>
      <c r="F159" s="11" t="s">
        <v>24</v>
      </c>
      <c r="G159" s="105" t="s">
        <v>57</v>
      </c>
      <c r="H159" s="40" t="s">
        <v>897</v>
      </c>
      <c r="I159" s="11" t="s">
        <v>80</v>
      </c>
      <c r="J159" s="11" t="s">
        <v>26</v>
      </c>
      <c r="K159" s="11" t="s">
        <v>26</v>
      </c>
      <c r="L159" s="11" t="s">
        <v>26</v>
      </c>
      <c r="M159" s="15" t="s">
        <v>26</v>
      </c>
      <c r="N159" s="18" t="s">
        <v>26</v>
      </c>
      <c r="O159" s="18" t="s">
        <v>26</v>
      </c>
      <c r="P159" s="18" t="s">
        <v>26</v>
      </c>
      <c r="Q159" s="18"/>
      <c r="R159" s="18"/>
      <c r="S159" s="18"/>
      <c r="T159" s="18"/>
      <c r="U159" s="18">
        <v>0</v>
      </c>
    </row>
    <row r="160" spans="1:21" ht="14.25" customHeight="1">
      <c r="A160" s="57" t="s">
        <v>1112</v>
      </c>
      <c r="B160" s="105" t="s">
        <v>680</v>
      </c>
      <c r="C160" s="11" t="s">
        <v>895</v>
      </c>
      <c r="D160" s="106">
        <v>12.5</v>
      </c>
      <c r="E160" s="13" t="s">
        <v>204</v>
      </c>
      <c r="F160" s="11" t="s">
        <v>615</v>
      </c>
      <c r="G160" s="105" t="s">
        <v>54</v>
      </c>
      <c r="H160" s="11" t="s">
        <v>38</v>
      </c>
      <c r="I160" s="11" t="s">
        <v>195</v>
      </c>
      <c r="J160" s="11" t="s">
        <v>80</v>
      </c>
      <c r="K160" s="11" t="s">
        <v>26</v>
      </c>
      <c r="L160" s="11" t="s">
        <v>26</v>
      </c>
      <c r="M160" s="15" t="s">
        <v>26</v>
      </c>
      <c r="N160" s="18" t="s">
        <v>26</v>
      </c>
      <c r="O160" s="18" t="s">
        <v>26</v>
      </c>
      <c r="P160" s="18" t="s">
        <v>26</v>
      </c>
      <c r="Q160" s="18">
        <v>1</v>
      </c>
      <c r="R160" s="18">
        <v>1</v>
      </c>
      <c r="S160" s="18">
        <v>1</v>
      </c>
      <c r="T160" s="18">
        <v>1</v>
      </c>
      <c r="U160" s="18">
        <v>0</v>
      </c>
    </row>
    <row r="161" spans="1:21" ht="14.25" customHeight="1">
      <c r="A161" s="10" t="s">
        <v>1113</v>
      </c>
      <c r="B161" s="108" t="s">
        <v>428</v>
      </c>
      <c r="C161" s="11" t="s">
        <v>895</v>
      </c>
      <c r="D161" s="106">
        <v>19.7</v>
      </c>
      <c r="E161" s="13" t="s">
        <v>204</v>
      </c>
      <c r="F161" s="11" t="s">
        <v>24</v>
      </c>
      <c r="G161" s="105" t="s">
        <v>913</v>
      </c>
      <c r="H161" s="11" t="s">
        <v>38</v>
      </c>
      <c r="I161" s="11" t="s">
        <v>26</v>
      </c>
      <c r="J161" s="11" t="s">
        <v>26</v>
      </c>
      <c r="K161" s="11" t="s">
        <v>26</v>
      </c>
      <c r="L161" s="11" t="s">
        <v>26</v>
      </c>
      <c r="M161" s="11" t="s">
        <v>26</v>
      </c>
      <c r="N161" s="11" t="s">
        <v>26</v>
      </c>
      <c r="O161" s="11" t="s">
        <v>26</v>
      </c>
      <c r="P161" s="11" t="s">
        <v>26</v>
      </c>
      <c r="Q161" s="11"/>
      <c r="R161" s="11"/>
      <c r="S161" s="11"/>
      <c r="T161" s="11">
        <v>1</v>
      </c>
      <c r="U161" s="18">
        <v>0</v>
      </c>
    </row>
    <row r="162" spans="1:21" ht="14.25" customHeight="1">
      <c r="A162" s="57" t="s">
        <v>1114</v>
      </c>
      <c r="B162" s="105" t="s">
        <v>1115</v>
      </c>
      <c r="C162" s="11" t="s">
        <v>895</v>
      </c>
      <c r="D162" s="106">
        <v>16.9</v>
      </c>
      <c r="E162" s="13" t="s">
        <v>204</v>
      </c>
      <c r="F162" s="11" t="s">
        <v>615</v>
      </c>
      <c r="G162" s="105" t="s">
        <v>410</v>
      </c>
      <c r="H162" s="11" t="s">
        <v>38</v>
      </c>
      <c r="I162" s="11" t="s">
        <v>80</v>
      </c>
      <c r="J162" s="11" t="s">
        <v>80</v>
      </c>
      <c r="K162" s="11" t="s">
        <v>80</v>
      </c>
      <c r="L162" s="11" t="s">
        <v>26</v>
      </c>
      <c r="M162" s="15" t="s">
        <v>26</v>
      </c>
      <c r="N162" s="18" t="s">
        <v>26</v>
      </c>
      <c r="O162" s="18" t="s">
        <v>26</v>
      </c>
      <c r="P162" s="18" t="s">
        <v>26</v>
      </c>
      <c r="Q162" s="18"/>
      <c r="R162" s="18">
        <v>1</v>
      </c>
      <c r="S162" s="18">
        <v>1</v>
      </c>
      <c r="T162" s="18">
        <v>1</v>
      </c>
      <c r="U162" s="18">
        <v>0</v>
      </c>
    </row>
    <row r="163" spans="1:21" ht="14.25" customHeight="1">
      <c r="A163" s="105" t="s">
        <v>1116</v>
      </c>
      <c r="B163" s="105" t="s">
        <v>1117</v>
      </c>
      <c r="C163" s="11" t="s">
        <v>895</v>
      </c>
      <c r="D163" s="106">
        <v>11.3</v>
      </c>
      <c r="E163" s="13" t="s">
        <v>31</v>
      </c>
      <c r="F163" s="11" t="s">
        <v>615</v>
      </c>
      <c r="G163" s="105" t="s">
        <v>1118</v>
      </c>
      <c r="H163" s="11" t="s">
        <v>26</v>
      </c>
      <c r="I163" s="11" t="s">
        <v>86</v>
      </c>
      <c r="J163" s="11" t="s">
        <v>80</v>
      </c>
      <c r="K163" s="11" t="s">
        <v>26</v>
      </c>
      <c r="L163" s="11" t="s">
        <v>26</v>
      </c>
      <c r="M163" s="15" t="s">
        <v>26</v>
      </c>
      <c r="N163" s="18" t="s">
        <v>26</v>
      </c>
      <c r="O163" s="18" t="s">
        <v>26</v>
      </c>
      <c r="P163" s="18" t="s">
        <v>26</v>
      </c>
      <c r="Q163" s="18"/>
      <c r="R163" s="18"/>
      <c r="S163" s="18"/>
      <c r="T163" s="18"/>
      <c r="U163" s="18">
        <v>0</v>
      </c>
    </row>
    <row r="164" spans="1:21" ht="14.25" customHeight="1">
      <c r="A164" s="105" t="s">
        <v>1119</v>
      </c>
      <c r="B164" s="108" t="s">
        <v>1120</v>
      </c>
      <c r="C164" s="11" t="s">
        <v>895</v>
      </c>
      <c r="D164" s="106">
        <v>5.2</v>
      </c>
      <c r="E164" s="13" t="s">
        <v>31</v>
      </c>
      <c r="F164" s="11" t="s">
        <v>615</v>
      </c>
      <c r="G164" s="105" t="s">
        <v>1121</v>
      </c>
      <c r="H164" s="11" t="s">
        <v>26</v>
      </c>
      <c r="I164" s="11" t="s">
        <v>80</v>
      </c>
      <c r="J164" s="11" t="s">
        <v>80</v>
      </c>
      <c r="K164" s="11" t="s">
        <v>26</v>
      </c>
      <c r="L164" s="11" t="s">
        <v>26</v>
      </c>
      <c r="M164" s="15" t="s">
        <v>26</v>
      </c>
      <c r="N164" s="18" t="s">
        <v>26</v>
      </c>
      <c r="O164" s="18" t="s">
        <v>26</v>
      </c>
      <c r="P164" s="18" t="s">
        <v>26</v>
      </c>
      <c r="Q164" s="18"/>
      <c r="R164" s="18">
        <v>1</v>
      </c>
      <c r="S164" s="18">
        <v>1</v>
      </c>
      <c r="T164" s="18"/>
      <c r="U164" s="18">
        <v>0</v>
      </c>
    </row>
    <row r="165" spans="1:21" ht="14.25" customHeight="1">
      <c r="A165" s="105" t="s">
        <v>1122</v>
      </c>
      <c r="B165" s="105" t="s">
        <v>412</v>
      </c>
      <c r="C165" s="11" t="s">
        <v>895</v>
      </c>
      <c r="D165" s="106">
        <v>15.1</v>
      </c>
      <c r="E165" s="13" t="s">
        <v>31</v>
      </c>
      <c r="F165" s="11" t="s">
        <v>109</v>
      </c>
      <c r="G165" s="105" t="s">
        <v>411</v>
      </c>
      <c r="H165" s="11" t="s">
        <v>114</v>
      </c>
      <c r="I165" s="11" t="s">
        <v>414</v>
      </c>
      <c r="J165" s="11" t="s">
        <v>80</v>
      </c>
      <c r="K165" s="11" t="s">
        <v>80</v>
      </c>
      <c r="L165" s="11" t="s">
        <v>26</v>
      </c>
      <c r="M165" s="15" t="s">
        <v>26</v>
      </c>
      <c r="N165" s="18" t="s">
        <v>26</v>
      </c>
      <c r="O165" s="18" t="s">
        <v>26</v>
      </c>
      <c r="P165" s="18" t="s">
        <v>80</v>
      </c>
      <c r="Q165" s="18">
        <v>1</v>
      </c>
      <c r="R165" s="18">
        <v>1</v>
      </c>
      <c r="S165" s="18">
        <v>1</v>
      </c>
      <c r="T165" s="18">
        <v>1</v>
      </c>
      <c r="U165" s="18">
        <v>0</v>
      </c>
    </row>
    <row r="166" spans="1:21" ht="14.25" customHeight="1">
      <c r="A166" s="105" t="s">
        <v>1123</v>
      </c>
      <c r="B166" s="105" t="s">
        <v>82</v>
      </c>
      <c r="C166" s="11" t="s">
        <v>895</v>
      </c>
      <c r="D166" s="106">
        <v>25.5</v>
      </c>
      <c r="E166" s="13" t="s">
        <v>31</v>
      </c>
      <c r="F166" s="11" t="s">
        <v>109</v>
      </c>
      <c r="G166" s="105" t="s">
        <v>1121</v>
      </c>
      <c r="H166" s="11" t="s">
        <v>38</v>
      </c>
      <c r="I166" s="11" t="s">
        <v>80</v>
      </c>
      <c r="J166" s="11" t="s">
        <v>80</v>
      </c>
      <c r="K166" s="11" t="s">
        <v>80</v>
      </c>
      <c r="L166" s="11" t="s">
        <v>26</v>
      </c>
      <c r="M166" s="15" t="s">
        <v>26</v>
      </c>
      <c r="N166" s="18" t="s">
        <v>26</v>
      </c>
      <c r="O166" s="18" t="s">
        <v>26</v>
      </c>
      <c r="P166" s="18" t="s">
        <v>26</v>
      </c>
      <c r="Q166" s="18">
        <v>1</v>
      </c>
      <c r="R166" s="18">
        <v>1</v>
      </c>
      <c r="S166" s="18">
        <v>1</v>
      </c>
      <c r="T166" s="18">
        <v>1</v>
      </c>
      <c r="U166" s="18">
        <v>0</v>
      </c>
    </row>
    <row r="167" spans="1:21" ht="14.25" customHeight="1">
      <c r="A167" s="105" t="s">
        <v>1124</v>
      </c>
      <c r="B167" s="105" t="s">
        <v>510</v>
      </c>
      <c r="C167" s="11" t="s">
        <v>895</v>
      </c>
      <c r="D167" s="106">
        <v>22.1</v>
      </c>
      <c r="E167" s="13" t="s">
        <v>204</v>
      </c>
      <c r="F167" s="11" t="s">
        <v>615</v>
      </c>
      <c r="G167" s="105" t="s">
        <v>409</v>
      </c>
      <c r="H167" s="11" t="s">
        <v>38</v>
      </c>
      <c r="I167" s="11" t="s">
        <v>80</v>
      </c>
      <c r="J167" s="11" t="s">
        <v>80</v>
      </c>
      <c r="K167" s="11" t="s">
        <v>26</v>
      </c>
      <c r="L167" s="11" t="s">
        <v>26</v>
      </c>
      <c r="M167" s="15" t="s">
        <v>26</v>
      </c>
      <c r="N167" s="18" t="s">
        <v>26</v>
      </c>
      <c r="O167" s="18" t="s">
        <v>26</v>
      </c>
      <c r="P167" s="18" t="s">
        <v>26</v>
      </c>
      <c r="Q167" s="18"/>
      <c r="R167" s="18">
        <v>1</v>
      </c>
      <c r="S167" s="18">
        <v>1</v>
      </c>
      <c r="T167" s="18">
        <v>1</v>
      </c>
      <c r="U167" s="18">
        <v>2</v>
      </c>
    </row>
    <row r="168" spans="1:21" ht="14.25" customHeight="1">
      <c r="A168" s="105" t="s">
        <v>1125</v>
      </c>
      <c r="B168" s="105" t="s">
        <v>1126</v>
      </c>
      <c r="C168" s="11" t="s">
        <v>895</v>
      </c>
      <c r="D168" s="106">
        <v>2</v>
      </c>
      <c r="E168" s="13" t="s">
        <v>23</v>
      </c>
      <c r="F168" s="11" t="s">
        <v>24</v>
      </c>
      <c r="G168" s="105" t="s">
        <v>411</v>
      </c>
      <c r="H168" s="11" t="s">
        <v>26</v>
      </c>
      <c r="I168" s="11" t="s">
        <v>26</v>
      </c>
      <c r="J168" s="11" t="s">
        <v>26</v>
      </c>
      <c r="K168" s="11" t="s">
        <v>26</v>
      </c>
      <c r="L168" s="11" t="s">
        <v>26</v>
      </c>
      <c r="M168" s="15" t="s">
        <v>26</v>
      </c>
      <c r="N168" s="18" t="s">
        <v>26</v>
      </c>
      <c r="O168" s="18" t="s">
        <v>26</v>
      </c>
      <c r="P168" s="18" t="s">
        <v>26</v>
      </c>
      <c r="Q168" s="18"/>
      <c r="R168" s="18"/>
      <c r="S168" s="18"/>
      <c r="T168" s="18">
        <v>1</v>
      </c>
      <c r="U168" s="18">
        <v>0</v>
      </c>
    </row>
    <row r="169" spans="1:21" ht="14.25" customHeight="1">
      <c r="A169" s="105" t="s">
        <v>1127</v>
      </c>
      <c r="B169" s="105" t="s">
        <v>461</v>
      </c>
      <c r="C169" s="11" t="s">
        <v>895</v>
      </c>
      <c r="D169" s="106">
        <v>8.3</v>
      </c>
      <c r="E169" s="13" t="s">
        <v>23</v>
      </c>
      <c r="F169" s="11" t="s">
        <v>919</v>
      </c>
      <c r="G169" s="105" t="s">
        <v>411</v>
      </c>
      <c r="H169" s="11" t="s">
        <v>38</v>
      </c>
      <c r="I169" s="11" t="s">
        <v>26</v>
      </c>
      <c r="J169" s="11" t="s">
        <v>26</v>
      </c>
      <c r="K169" s="11" t="s">
        <v>26</v>
      </c>
      <c r="L169" s="11" t="s">
        <v>80</v>
      </c>
      <c r="M169" s="15" t="s">
        <v>26</v>
      </c>
      <c r="N169" s="18" t="s">
        <v>26</v>
      </c>
      <c r="O169" s="18" t="s">
        <v>203</v>
      </c>
      <c r="P169" s="18" t="s">
        <v>26</v>
      </c>
      <c r="Q169" s="18"/>
      <c r="R169" s="18"/>
      <c r="S169" s="18"/>
      <c r="T169" s="18">
        <v>1</v>
      </c>
      <c r="U169" s="18">
        <v>0</v>
      </c>
    </row>
    <row r="170" spans="1:21" ht="14.25" customHeight="1">
      <c r="A170" s="105" t="s">
        <v>1128</v>
      </c>
      <c r="B170" s="105" t="s">
        <v>1129</v>
      </c>
      <c r="C170" s="11" t="s">
        <v>895</v>
      </c>
      <c r="D170" s="106">
        <v>2.1</v>
      </c>
      <c r="E170" s="102" t="s">
        <v>23</v>
      </c>
      <c r="F170" s="11" t="s">
        <v>919</v>
      </c>
      <c r="G170" s="109" t="s">
        <v>411</v>
      </c>
      <c r="H170" s="20" t="s">
        <v>26</v>
      </c>
      <c r="I170" s="20" t="s">
        <v>80</v>
      </c>
      <c r="J170" s="20" t="s">
        <v>26</v>
      </c>
      <c r="K170" s="20" t="s">
        <v>80</v>
      </c>
      <c r="L170" s="20" t="s">
        <v>26</v>
      </c>
      <c r="M170" s="21" t="s">
        <v>26</v>
      </c>
      <c r="N170" s="18" t="s">
        <v>26</v>
      </c>
      <c r="O170" s="18" t="s">
        <v>26</v>
      </c>
      <c r="P170" s="18" t="s">
        <v>26</v>
      </c>
      <c r="Q170" s="18"/>
      <c r="R170" s="18"/>
      <c r="S170" s="18"/>
      <c r="T170" s="18"/>
      <c r="U170" s="18">
        <v>0</v>
      </c>
    </row>
    <row r="171" spans="1:21" ht="14.25" customHeight="1">
      <c r="A171" s="109" t="s">
        <v>1130</v>
      </c>
      <c r="B171" s="109" t="s">
        <v>84</v>
      </c>
      <c r="C171" s="20" t="s">
        <v>895</v>
      </c>
      <c r="D171" s="110">
        <v>2.4</v>
      </c>
      <c r="E171" s="13" t="s">
        <v>31</v>
      </c>
      <c r="F171" s="11" t="s">
        <v>919</v>
      </c>
      <c r="G171" s="105" t="s">
        <v>354</v>
      </c>
      <c r="H171" s="11" t="s">
        <v>26</v>
      </c>
      <c r="I171" s="11" t="s">
        <v>86</v>
      </c>
      <c r="J171" s="11" t="s">
        <v>80</v>
      </c>
      <c r="K171" s="11" t="s">
        <v>26</v>
      </c>
      <c r="L171" s="11" t="s">
        <v>80</v>
      </c>
      <c r="M171" s="15" t="s">
        <v>26</v>
      </c>
      <c r="N171" s="18" t="s">
        <v>26</v>
      </c>
      <c r="O171" s="18" t="s">
        <v>26</v>
      </c>
      <c r="P171" s="18" t="s">
        <v>26</v>
      </c>
      <c r="Q171" s="22"/>
      <c r="R171" s="22">
        <v>1</v>
      </c>
      <c r="S171" s="22">
        <v>1</v>
      </c>
      <c r="T171" s="22">
        <v>1</v>
      </c>
      <c r="U171" s="22">
        <v>0</v>
      </c>
    </row>
    <row r="172" spans="1:21" ht="14.25" customHeight="1">
      <c r="A172" s="53"/>
      <c r="B172" s="54" t="s">
        <v>67</v>
      </c>
      <c r="C172" s="63"/>
      <c r="D172" s="113">
        <f>SUM(D131:D171)</f>
        <v>556.6999999999999</v>
      </c>
      <c r="E172" s="36"/>
      <c r="F172"/>
      <c r="G172" s="48"/>
      <c r="H172" s="48"/>
      <c r="I172" s="48"/>
      <c r="J172" s="48"/>
      <c r="K172" s="48"/>
      <c r="L172" s="48"/>
      <c r="M172" s="48"/>
      <c r="P172" s="65" t="s">
        <v>68</v>
      </c>
      <c r="Q172" s="142">
        <f>SUM(Q131:Q171)</f>
        <v>4</v>
      </c>
      <c r="R172" s="142">
        <f>SUM(R131:R171)</f>
        <v>20</v>
      </c>
      <c r="S172" s="142">
        <f>SUM(S131:S171)</f>
        <v>24</v>
      </c>
      <c r="T172" s="142">
        <f>SUM(T131:T171)</f>
        <v>23</v>
      </c>
      <c r="U172" s="66">
        <f>SUM(U131:U171)</f>
        <v>20</v>
      </c>
    </row>
    <row r="173" spans="1:21" s="37" customFormat="1" ht="14.25" customHeight="1">
      <c r="A173" s="35"/>
      <c r="B173" s="34"/>
      <c r="C173" s="48"/>
      <c r="D173" s="39"/>
      <c r="E173" s="36"/>
      <c r="F173" s="16"/>
      <c r="G173" s="48"/>
      <c r="H173" s="48"/>
      <c r="I173" s="48"/>
      <c r="J173" s="48"/>
      <c r="K173" s="48"/>
      <c r="L173" s="48"/>
      <c r="M173" s="48"/>
      <c r="U173" s="48"/>
    </row>
    <row r="174" spans="1:21" s="2" customFormat="1" ht="14.25" customHeight="1">
      <c r="A174" s="24"/>
      <c r="B174" s="241" t="s">
        <v>1131</v>
      </c>
      <c r="C174" s="242"/>
      <c r="D174" s="243">
        <f>D11+D36+D77+D109+D126+D172+D80</f>
        <v>2457.7999999999997</v>
      </c>
      <c r="E174" s="244"/>
      <c r="F174" s="252"/>
      <c r="G174" s="254"/>
      <c r="H174" s="254"/>
      <c r="I174" s="254"/>
      <c r="J174" s="254"/>
      <c r="K174" s="254"/>
      <c r="L174" s="254"/>
      <c r="M174" s="254"/>
      <c r="N174" s="253"/>
      <c r="O174" s="253"/>
      <c r="P174" s="255" t="s">
        <v>1513</v>
      </c>
      <c r="Q174" s="250">
        <f>Q172+Q126+Q109+Q77+Q36+Q11</f>
        <v>22</v>
      </c>
      <c r="R174" s="250">
        <f>R172+R126+R109+R77+R36+R11</f>
        <v>52</v>
      </c>
      <c r="S174" s="250">
        <f>S172+S126+S109+S77+S36+S11</f>
        <v>61</v>
      </c>
      <c r="T174" s="250">
        <f>T172+T126+T109+T77+T36+T11</f>
        <v>94</v>
      </c>
      <c r="U174" s="250">
        <f>U172+U126+U109+U77+U36+U11</f>
        <v>57</v>
      </c>
    </row>
  </sheetData>
  <sheetProtection selectLockedCells="1" selectUnlockedCells="1"/>
  <mergeCells count="105">
    <mergeCell ref="A80:C80"/>
    <mergeCell ref="N129:N130"/>
    <mergeCell ref="O129:O130"/>
    <mergeCell ref="P129:P130"/>
    <mergeCell ref="U129:U130"/>
    <mergeCell ref="H129:H130"/>
    <mergeCell ref="I129:I130"/>
    <mergeCell ref="N112:N113"/>
    <mergeCell ref="O112:O113"/>
    <mergeCell ref="P112:P113"/>
    <mergeCell ref="J129:J130"/>
    <mergeCell ref="K129:K130"/>
    <mergeCell ref="L129:L130"/>
    <mergeCell ref="M129:M130"/>
    <mergeCell ref="A128:U128"/>
    <mergeCell ref="C129:C130"/>
    <mergeCell ref="D129:D130"/>
    <mergeCell ref="A111:U111"/>
    <mergeCell ref="C112:C113"/>
    <mergeCell ref="D112:D113"/>
    <mergeCell ref="H112:H113"/>
    <mergeCell ref="I112:I113"/>
    <mergeCell ref="J112:J113"/>
    <mergeCell ref="U112:U113"/>
    <mergeCell ref="K112:K113"/>
    <mergeCell ref="L112:L113"/>
    <mergeCell ref="M112:M113"/>
    <mergeCell ref="O84:O85"/>
    <mergeCell ref="P84:P85"/>
    <mergeCell ref="U84:U85"/>
    <mergeCell ref="I84:I85"/>
    <mergeCell ref="J84:J85"/>
    <mergeCell ref="K84:K85"/>
    <mergeCell ref="L84:L85"/>
    <mergeCell ref="A83:U83"/>
    <mergeCell ref="M84:M85"/>
    <mergeCell ref="N84:N85"/>
    <mergeCell ref="C84:C85"/>
    <mergeCell ref="D84:D85"/>
    <mergeCell ref="H84:H85"/>
    <mergeCell ref="Q84:Q85"/>
    <mergeCell ref="R84:R85"/>
    <mergeCell ref="S84:S85"/>
    <mergeCell ref="T84:T85"/>
    <mergeCell ref="A79:U79"/>
    <mergeCell ref="U39:U40"/>
    <mergeCell ref="K39:K40"/>
    <mergeCell ref="L39:L40"/>
    <mergeCell ref="M39:M40"/>
    <mergeCell ref="N39:N40"/>
    <mergeCell ref="O39:O40"/>
    <mergeCell ref="P39:P40"/>
    <mergeCell ref="A38:U38"/>
    <mergeCell ref="C39:C40"/>
    <mergeCell ref="D39:D40"/>
    <mergeCell ref="H39:H40"/>
    <mergeCell ref="I39:I40"/>
    <mergeCell ref="J39:J40"/>
    <mergeCell ref="Q39:Q40"/>
    <mergeCell ref="R39:R40"/>
    <mergeCell ref="S39:S40"/>
    <mergeCell ref="T39:T40"/>
    <mergeCell ref="L14:L15"/>
    <mergeCell ref="M14:M15"/>
    <mergeCell ref="N14:N15"/>
    <mergeCell ref="O14:O15"/>
    <mergeCell ref="P14:P15"/>
    <mergeCell ref="U14:U15"/>
    <mergeCell ref="N3:N4"/>
    <mergeCell ref="O3:O4"/>
    <mergeCell ref="P3:P4"/>
    <mergeCell ref="A13:U13"/>
    <mergeCell ref="C14:C15"/>
    <mergeCell ref="D14:D15"/>
    <mergeCell ref="H14:H15"/>
    <mergeCell ref="I14:I15"/>
    <mergeCell ref="J14:J15"/>
    <mergeCell ref="K14:K15"/>
    <mergeCell ref="A2:U2"/>
    <mergeCell ref="C3:C4"/>
    <mergeCell ref="D3:D4"/>
    <mergeCell ref="H3:H4"/>
    <mergeCell ref="I3:I4"/>
    <mergeCell ref="J3:J4"/>
    <mergeCell ref="U3:U4"/>
    <mergeCell ref="K3:K4"/>
    <mergeCell ref="L3:L4"/>
    <mergeCell ref="M3:M4"/>
    <mergeCell ref="R3:R4"/>
    <mergeCell ref="S3:S4"/>
    <mergeCell ref="T3:T4"/>
    <mergeCell ref="Q14:Q15"/>
    <mergeCell ref="R14:R15"/>
    <mergeCell ref="S14:S15"/>
    <mergeCell ref="T14:T15"/>
    <mergeCell ref="A1:U1"/>
    <mergeCell ref="Q112:Q113"/>
    <mergeCell ref="R112:R113"/>
    <mergeCell ref="S112:S113"/>
    <mergeCell ref="T112:T113"/>
    <mergeCell ref="Q129:Q130"/>
    <mergeCell ref="R129:R130"/>
    <mergeCell ref="S129:S130"/>
    <mergeCell ref="T129:T130"/>
    <mergeCell ref="Q3:Q4"/>
  </mergeCells>
  <printOptions/>
  <pageMargins left="0.3" right="0.3298611111111111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1"/>
  <sheetViews>
    <sheetView zoomScale="110" zoomScaleNormal="110" zoomScalePageLayoutView="0" workbookViewId="0" topLeftCell="H1">
      <selection activeCell="Z33" sqref="Z33"/>
    </sheetView>
  </sheetViews>
  <sheetFormatPr defaultColWidth="8.7109375" defaultRowHeight="12.75"/>
  <cols>
    <col min="1" max="1" width="6.421875" style="1" customWidth="1"/>
    <col min="2" max="2" width="49.00390625" style="1" customWidth="1"/>
    <col min="3" max="3" width="14.140625" style="1" customWidth="1"/>
    <col min="4" max="4" width="8.140625" style="1" customWidth="1"/>
    <col min="5" max="5" width="32.421875" style="1" customWidth="1"/>
    <col min="6" max="6" width="24.140625" style="1" customWidth="1"/>
    <col min="7" max="7" width="43.421875" style="1" customWidth="1"/>
    <col min="8" max="8" width="19.140625" style="1" customWidth="1"/>
    <col min="9" max="9" width="26.00390625" style="1" customWidth="1"/>
    <col min="10" max="10" width="26.140625" style="1" customWidth="1"/>
    <col min="11" max="11" width="12.8515625" style="1" customWidth="1"/>
    <col min="12" max="12" width="12.7109375" style="0" customWidth="1"/>
    <col min="13" max="14" width="8.7109375" style="0" customWidth="1"/>
    <col min="15" max="15" width="12.00390625" style="0" customWidth="1"/>
    <col min="16" max="16" width="10.00390625" style="0" customWidth="1"/>
    <col min="17" max="17" width="12.140625" style="0" customWidth="1"/>
    <col min="18" max="20" width="10.00390625" style="0" customWidth="1"/>
    <col min="21" max="22" width="8.7109375" style="0" customWidth="1"/>
  </cols>
  <sheetData>
    <row r="1" spans="1:21" ht="14.25" customHeight="1">
      <c r="A1" s="297" t="s">
        <v>1559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</row>
    <row r="2" spans="1:21" ht="14.25" customHeight="1">
      <c r="A2" s="290" t="s">
        <v>1132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</row>
    <row r="3" spans="1:21" ht="29.25" customHeight="1">
      <c r="A3" s="3" t="s">
        <v>1</v>
      </c>
      <c r="B3" s="4"/>
      <c r="C3" s="285" t="s">
        <v>2</v>
      </c>
      <c r="D3" s="285" t="s">
        <v>3</v>
      </c>
      <c r="E3" s="5" t="s">
        <v>4</v>
      </c>
      <c r="F3" s="5" t="s">
        <v>5</v>
      </c>
      <c r="G3" s="3"/>
      <c r="H3" s="285" t="s">
        <v>6</v>
      </c>
      <c r="I3" s="285" t="s">
        <v>7</v>
      </c>
      <c r="J3" s="285" t="s">
        <v>8</v>
      </c>
      <c r="K3" s="285" t="s">
        <v>9</v>
      </c>
      <c r="L3" s="285" t="s">
        <v>10</v>
      </c>
      <c r="M3" s="285" t="s">
        <v>11</v>
      </c>
      <c r="N3" s="285" t="s">
        <v>12</v>
      </c>
      <c r="O3" s="285" t="s">
        <v>13</v>
      </c>
      <c r="P3" s="287" t="s">
        <v>14</v>
      </c>
      <c r="Q3" s="288" t="s">
        <v>1514</v>
      </c>
      <c r="R3" s="288" t="s">
        <v>1515</v>
      </c>
      <c r="S3" s="288" t="s">
        <v>1516</v>
      </c>
      <c r="T3" s="288" t="s">
        <v>1517</v>
      </c>
      <c r="U3" s="287" t="s">
        <v>15</v>
      </c>
    </row>
    <row r="4" spans="1:21" ht="14.25" customHeight="1">
      <c r="A4" s="6" t="s">
        <v>16</v>
      </c>
      <c r="B4" s="7" t="s">
        <v>17</v>
      </c>
      <c r="C4" s="285"/>
      <c r="D4" s="285"/>
      <c r="E4" s="8" t="s">
        <v>18</v>
      </c>
      <c r="F4" s="6" t="s">
        <v>18</v>
      </c>
      <c r="G4" s="6" t="s">
        <v>19</v>
      </c>
      <c r="H4" s="285"/>
      <c r="I4" s="285"/>
      <c r="J4" s="285"/>
      <c r="K4" s="285"/>
      <c r="L4" s="285"/>
      <c r="M4" s="285"/>
      <c r="N4" s="285"/>
      <c r="O4" s="285"/>
      <c r="P4" s="287"/>
      <c r="Q4" s="291"/>
      <c r="R4" s="289"/>
      <c r="S4" s="289"/>
      <c r="T4" s="289"/>
      <c r="U4" s="287"/>
    </row>
    <row r="5" spans="1:21" ht="14.25" customHeight="1">
      <c r="A5" s="9" t="s">
        <v>1133</v>
      </c>
      <c r="B5" s="61" t="s">
        <v>53</v>
      </c>
      <c r="C5" s="14" t="s">
        <v>1134</v>
      </c>
      <c r="D5" s="59">
        <v>31.5</v>
      </c>
      <c r="E5" s="60" t="s">
        <v>23</v>
      </c>
      <c r="F5" s="14" t="s">
        <v>24</v>
      </c>
      <c r="G5" s="61" t="s">
        <v>1135</v>
      </c>
      <c r="H5" s="14" t="s">
        <v>26</v>
      </c>
      <c r="I5" s="14" t="s">
        <v>1136</v>
      </c>
      <c r="J5" s="14" t="s">
        <v>26</v>
      </c>
      <c r="K5" s="14" t="s">
        <v>26</v>
      </c>
      <c r="L5" s="14" t="s">
        <v>26</v>
      </c>
      <c r="M5" s="14" t="s">
        <v>26</v>
      </c>
      <c r="N5" s="14" t="s">
        <v>26</v>
      </c>
      <c r="O5" s="14" t="s">
        <v>26</v>
      </c>
      <c r="P5" s="14" t="s">
        <v>26</v>
      </c>
      <c r="Q5" s="14"/>
      <c r="R5" s="14"/>
      <c r="S5" s="14"/>
      <c r="T5" s="14"/>
      <c r="U5" s="14">
        <v>0</v>
      </c>
    </row>
    <row r="6" spans="1:21" ht="14.25" customHeight="1">
      <c r="A6" s="9" t="s">
        <v>1137</v>
      </c>
      <c r="B6" s="10" t="s">
        <v>21</v>
      </c>
      <c r="C6" s="11" t="s">
        <v>1134</v>
      </c>
      <c r="D6" s="12">
        <v>59.1</v>
      </c>
      <c r="E6" s="13" t="s">
        <v>1138</v>
      </c>
      <c r="F6" s="14" t="s">
        <v>24</v>
      </c>
      <c r="G6" s="10" t="s">
        <v>1139</v>
      </c>
      <c r="H6" s="14" t="s">
        <v>38</v>
      </c>
      <c r="I6" s="11" t="s">
        <v>1140</v>
      </c>
      <c r="J6" s="11" t="s">
        <v>26</v>
      </c>
      <c r="K6" s="11" t="s">
        <v>26</v>
      </c>
      <c r="L6" s="15" t="s">
        <v>26</v>
      </c>
      <c r="M6" s="11" t="s">
        <v>26</v>
      </c>
      <c r="N6" s="11" t="s">
        <v>26</v>
      </c>
      <c r="O6" s="11" t="s">
        <v>26</v>
      </c>
      <c r="P6" s="11" t="s">
        <v>26</v>
      </c>
      <c r="Q6" s="11"/>
      <c r="R6" s="11"/>
      <c r="S6" s="11"/>
      <c r="T6" s="11"/>
      <c r="U6" s="11">
        <v>0</v>
      </c>
    </row>
    <row r="7" spans="1:21" ht="14.25" customHeight="1">
      <c r="A7" s="9" t="s">
        <v>1141</v>
      </c>
      <c r="B7" s="10" t="s">
        <v>28</v>
      </c>
      <c r="C7" s="11" t="s">
        <v>1134</v>
      </c>
      <c r="D7" s="12">
        <v>19.3</v>
      </c>
      <c r="E7" s="13" t="s">
        <v>1138</v>
      </c>
      <c r="F7" s="11" t="s">
        <v>24</v>
      </c>
      <c r="G7" s="10" t="s">
        <v>1142</v>
      </c>
      <c r="H7" s="11" t="s">
        <v>26</v>
      </c>
      <c r="I7" s="11" t="s">
        <v>26</v>
      </c>
      <c r="J7" s="11" t="s">
        <v>26</v>
      </c>
      <c r="K7" s="11" t="s">
        <v>26</v>
      </c>
      <c r="L7" s="15" t="s">
        <v>26</v>
      </c>
      <c r="M7" s="18" t="s">
        <v>26</v>
      </c>
      <c r="N7" s="18" t="s">
        <v>26</v>
      </c>
      <c r="O7" s="18" t="s">
        <v>26</v>
      </c>
      <c r="P7" s="18" t="s">
        <v>26</v>
      </c>
      <c r="Q7" s="18"/>
      <c r="R7" s="18"/>
      <c r="S7" s="18"/>
      <c r="T7" s="18"/>
      <c r="U7" s="18">
        <v>0</v>
      </c>
    </row>
    <row r="8" spans="1:21" ht="14.25" customHeight="1">
      <c r="A8" s="9" t="s">
        <v>1143</v>
      </c>
      <c r="B8" s="10" t="s">
        <v>56</v>
      </c>
      <c r="C8" s="11" t="s">
        <v>1134</v>
      </c>
      <c r="D8" s="12">
        <v>5.4</v>
      </c>
      <c r="E8" s="13" t="s">
        <v>105</v>
      </c>
      <c r="F8" s="11" t="s">
        <v>24</v>
      </c>
      <c r="G8" s="10" t="s">
        <v>1144</v>
      </c>
      <c r="H8" s="11" t="s">
        <v>26</v>
      </c>
      <c r="I8" s="11" t="s">
        <v>26</v>
      </c>
      <c r="J8" s="11" t="s">
        <v>26</v>
      </c>
      <c r="K8" s="11" t="s">
        <v>26</v>
      </c>
      <c r="L8" s="15" t="s">
        <v>26</v>
      </c>
      <c r="M8" s="11" t="s">
        <v>26</v>
      </c>
      <c r="N8" s="11" t="s">
        <v>26</v>
      </c>
      <c r="O8" s="11" t="s">
        <v>26</v>
      </c>
      <c r="P8" s="11" t="s">
        <v>26</v>
      </c>
      <c r="Q8" s="20"/>
      <c r="R8" s="20"/>
      <c r="S8" s="20"/>
      <c r="T8" s="20"/>
      <c r="U8" s="22">
        <v>0</v>
      </c>
    </row>
    <row r="9" spans="1:21" s="2" customFormat="1" ht="14.25" customHeight="1">
      <c r="A9" s="24"/>
      <c r="B9" s="25" t="s">
        <v>67</v>
      </c>
      <c r="C9" s="26"/>
      <c r="D9" s="27">
        <f>SUM(D5:D8)</f>
        <v>115.3</v>
      </c>
      <c r="E9" s="33"/>
      <c r="F9"/>
      <c r="G9" s="34"/>
      <c r="H9" s="16"/>
      <c r="I9" s="16"/>
      <c r="J9" s="16"/>
      <c r="K9" s="16"/>
      <c r="L9" s="16"/>
      <c r="M9"/>
      <c r="N9"/>
      <c r="O9"/>
      <c r="P9" s="114" t="s">
        <v>1513</v>
      </c>
      <c r="Q9" s="161">
        <v>0</v>
      </c>
      <c r="R9" s="161">
        <v>0</v>
      </c>
      <c r="S9" s="161">
        <v>0</v>
      </c>
      <c r="T9" s="161">
        <v>0</v>
      </c>
      <c r="U9" s="30">
        <f>SUM(AB3:AB7)</f>
        <v>0</v>
      </c>
    </row>
    <row r="10" spans="1:21" ht="14.25" customHeight="1">
      <c r="A10" s="35"/>
      <c r="B10" s="34"/>
      <c r="C10" s="16"/>
      <c r="D10" s="39"/>
      <c r="E10" s="33"/>
      <c r="F10" s="16"/>
      <c r="G10" s="48"/>
      <c r="H10" s="48"/>
      <c r="I10" s="48"/>
      <c r="J10" s="48"/>
      <c r="K10" s="48"/>
      <c r="L10" s="48"/>
      <c r="M10" s="48"/>
      <c r="N10" s="2"/>
      <c r="O10" s="2"/>
      <c r="P10" s="2"/>
      <c r="Q10" s="2"/>
      <c r="R10" s="2"/>
      <c r="S10" s="2"/>
      <c r="T10" s="2"/>
      <c r="U10" s="2"/>
    </row>
    <row r="11" spans="1:21" ht="14.25" customHeight="1">
      <c r="A11" s="290" t="s">
        <v>1145</v>
      </c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</row>
    <row r="12" spans="1:21" ht="22.5" customHeight="1">
      <c r="A12" s="3" t="s">
        <v>1</v>
      </c>
      <c r="B12" s="4"/>
      <c r="C12" s="285" t="s">
        <v>2</v>
      </c>
      <c r="D12" s="286" t="s">
        <v>3</v>
      </c>
      <c r="E12" s="5" t="s">
        <v>4</v>
      </c>
      <c r="F12" s="5" t="s">
        <v>5</v>
      </c>
      <c r="G12" s="3"/>
      <c r="H12" s="285" t="s">
        <v>6</v>
      </c>
      <c r="I12" s="285" t="s">
        <v>7</v>
      </c>
      <c r="J12" s="285" t="s">
        <v>8</v>
      </c>
      <c r="K12" s="285" t="s">
        <v>9</v>
      </c>
      <c r="L12" s="285" t="s">
        <v>10</v>
      </c>
      <c r="M12" s="285" t="s">
        <v>11</v>
      </c>
      <c r="N12" s="285" t="s">
        <v>12</v>
      </c>
      <c r="O12" s="285" t="s">
        <v>13</v>
      </c>
      <c r="P12" s="287" t="s">
        <v>14</v>
      </c>
      <c r="Q12" s="288" t="s">
        <v>1514</v>
      </c>
      <c r="R12" s="288" t="s">
        <v>1515</v>
      </c>
      <c r="S12" s="288" t="s">
        <v>1516</v>
      </c>
      <c r="T12" s="288" t="s">
        <v>1517</v>
      </c>
      <c r="U12" s="287" t="s">
        <v>15</v>
      </c>
    </row>
    <row r="13" spans="1:21" ht="14.25" customHeight="1">
      <c r="A13" s="6" t="s">
        <v>16</v>
      </c>
      <c r="B13" s="7" t="s">
        <v>17</v>
      </c>
      <c r="C13" s="285"/>
      <c r="D13" s="286"/>
      <c r="E13" s="8" t="s">
        <v>18</v>
      </c>
      <c r="F13" s="6" t="s">
        <v>18</v>
      </c>
      <c r="G13" s="6" t="s">
        <v>19</v>
      </c>
      <c r="H13" s="285"/>
      <c r="I13" s="285"/>
      <c r="J13" s="285"/>
      <c r="K13" s="285"/>
      <c r="L13" s="285"/>
      <c r="M13" s="285"/>
      <c r="N13" s="285"/>
      <c r="O13" s="285"/>
      <c r="P13" s="287"/>
      <c r="Q13" s="291"/>
      <c r="R13" s="289"/>
      <c r="S13" s="289"/>
      <c r="T13" s="289"/>
      <c r="U13" s="287"/>
    </row>
    <row r="14" spans="1:21" ht="14.25" customHeight="1">
      <c r="A14" s="9" t="s">
        <v>1146</v>
      </c>
      <c r="B14" s="115" t="s">
        <v>1147</v>
      </c>
      <c r="C14" s="14" t="s">
        <v>1134</v>
      </c>
      <c r="D14" s="59">
        <v>13.6</v>
      </c>
      <c r="E14" s="60" t="s">
        <v>204</v>
      </c>
      <c r="F14" s="14" t="s">
        <v>24</v>
      </c>
      <c r="G14" s="61" t="s">
        <v>1148</v>
      </c>
      <c r="H14" s="14" t="s">
        <v>26</v>
      </c>
      <c r="I14" s="14" t="s">
        <v>26</v>
      </c>
      <c r="J14" s="14" t="s">
        <v>26</v>
      </c>
      <c r="K14" s="14" t="s">
        <v>26</v>
      </c>
      <c r="L14" s="14" t="s">
        <v>26</v>
      </c>
      <c r="M14" s="14" t="s">
        <v>26</v>
      </c>
      <c r="N14" s="14" t="s">
        <v>26</v>
      </c>
      <c r="O14" s="14" t="s">
        <v>26</v>
      </c>
      <c r="P14" s="14" t="s">
        <v>26</v>
      </c>
      <c r="Q14" s="14"/>
      <c r="R14" s="14"/>
      <c r="S14" s="14"/>
      <c r="T14" s="14"/>
      <c r="U14" s="14">
        <v>0</v>
      </c>
    </row>
    <row r="15" spans="1:21" ht="14.25" customHeight="1">
      <c r="A15" s="9" t="s">
        <v>1149</v>
      </c>
      <c r="B15" s="38" t="s">
        <v>1150</v>
      </c>
      <c r="C15" s="11" t="s">
        <v>1134</v>
      </c>
      <c r="D15" s="12">
        <v>24.3</v>
      </c>
      <c r="E15" s="13" t="s">
        <v>204</v>
      </c>
      <c r="F15" s="11" t="s">
        <v>24</v>
      </c>
      <c r="G15" s="10" t="s">
        <v>1148</v>
      </c>
      <c r="H15" s="11" t="s">
        <v>1151</v>
      </c>
      <c r="I15" s="11" t="s">
        <v>26</v>
      </c>
      <c r="J15" s="11" t="s">
        <v>26</v>
      </c>
      <c r="K15" s="11" t="s">
        <v>26</v>
      </c>
      <c r="L15" s="11" t="s">
        <v>26</v>
      </c>
      <c r="M15" s="11" t="s">
        <v>26</v>
      </c>
      <c r="N15" s="11" t="s">
        <v>26</v>
      </c>
      <c r="O15" s="11" t="s">
        <v>26</v>
      </c>
      <c r="P15" s="11" t="s">
        <v>26</v>
      </c>
      <c r="Q15" s="11"/>
      <c r="R15" s="11"/>
      <c r="S15" s="11"/>
      <c r="T15" s="11"/>
      <c r="U15" s="11">
        <v>0</v>
      </c>
    </row>
    <row r="16" spans="1:22" ht="14.25" customHeight="1">
      <c r="A16" s="9" t="s">
        <v>1152</v>
      </c>
      <c r="B16" s="38" t="s">
        <v>1153</v>
      </c>
      <c r="C16" s="11" t="s">
        <v>1134</v>
      </c>
      <c r="D16" s="12">
        <v>4.3</v>
      </c>
      <c r="E16" s="13" t="s">
        <v>204</v>
      </c>
      <c r="F16" s="11" t="s">
        <v>91</v>
      </c>
      <c r="G16" s="10" t="s">
        <v>483</v>
      </c>
      <c r="H16" s="11" t="s">
        <v>1151</v>
      </c>
      <c r="I16" s="11" t="s">
        <v>26</v>
      </c>
      <c r="J16" s="11" t="s">
        <v>80</v>
      </c>
      <c r="K16" s="11" t="s">
        <v>26</v>
      </c>
      <c r="L16" s="11" t="s">
        <v>26</v>
      </c>
      <c r="M16" s="11" t="s">
        <v>26</v>
      </c>
      <c r="N16" s="11" t="s">
        <v>26</v>
      </c>
      <c r="O16" s="11" t="s">
        <v>26</v>
      </c>
      <c r="P16" s="11" t="s">
        <v>26</v>
      </c>
      <c r="Q16" s="11"/>
      <c r="R16" s="11"/>
      <c r="S16" s="11"/>
      <c r="T16" s="11"/>
      <c r="U16" s="18">
        <v>0</v>
      </c>
      <c r="V16" s="116"/>
    </row>
    <row r="17" spans="1:22" ht="14.25" customHeight="1">
      <c r="A17" s="9" t="s">
        <v>1154</v>
      </c>
      <c r="B17" s="38" t="s">
        <v>1155</v>
      </c>
      <c r="C17" s="11" t="s">
        <v>1134</v>
      </c>
      <c r="D17" s="12">
        <v>10.3</v>
      </c>
      <c r="E17" s="13" t="s">
        <v>204</v>
      </c>
      <c r="F17" s="11" t="s">
        <v>91</v>
      </c>
      <c r="G17" s="10" t="s">
        <v>26</v>
      </c>
      <c r="H17" s="11" t="s">
        <v>26</v>
      </c>
      <c r="I17" s="11" t="s">
        <v>26</v>
      </c>
      <c r="J17" s="11" t="s">
        <v>80</v>
      </c>
      <c r="K17" s="11" t="s">
        <v>26</v>
      </c>
      <c r="L17" s="11" t="s">
        <v>26</v>
      </c>
      <c r="M17" s="18" t="s">
        <v>26</v>
      </c>
      <c r="N17" s="18" t="s">
        <v>26</v>
      </c>
      <c r="O17" s="18" t="s">
        <v>26</v>
      </c>
      <c r="P17" s="18" t="s">
        <v>26</v>
      </c>
      <c r="Q17" s="18"/>
      <c r="R17" s="18"/>
      <c r="S17" s="18"/>
      <c r="T17" s="18"/>
      <c r="U17" s="18">
        <v>0</v>
      </c>
      <c r="V17" s="2"/>
    </row>
    <row r="18" spans="1:21" ht="14.25" customHeight="1">
      <c r="A18" s="9" t="s">
        <v>1156</v>
      </c>
      <c r="B18" s="38" t="s">
        <v>1157</v>
      </c>
      <c r="C18" s="11" t="s">
        <v>1134</v>
      </c>
      <c r="D18" s="12">
        <v>1.7</v>
      </c>
      <c r="E18" s="13" t="s">
        <v>204</v>
      </c>
      <c r="F18" s="11" t="s">
        <v>24</v>
      </c>
      <c r="G18" s="10" t="s">
        <v>26</v>
      </c>
      <c r="H18" s="11" t="s">
        <v>26</v>
      </c>
      <c r="I18" s="11" t="s">
        <v>26</v>
      </c>
      <c r="J18" s="11" t="s">
        <v>26</v>
      </c>
      <c r="K18" s="11" t="s">
        <v>26</v>
      </c>
      <c r="L18" s="11" t="s">
        <v>26</v>
      </c>
      <c r="M18" s="18" t="s">
        <v>26</v>
      </c>
      <c r="N18" s="18" t="s">
        <v>26</v>
      </c>
      <c r="O18" s="18" t="s">
        <v>26</v>
      </c>
      <c r="P18" s="18" t="s">
        <v>26</v>
      </c>
      <c r="Q18" s="18"/>
      <c r="R18" s="18"/>
      <c r="S18" s="18"/>
      <c r="T18" s="18"/>
      <c r="U18" s="18">
        <v>0</v>
      </c>
    </row>
    <row r="19" spans="1:21" ht="14.25" customHeight="1">
      <c r="A19" s="9" t="s">
        <v>1158</v>
      </c>
      <c r="B19" s="38" t="s">
        <v>1159</v>
      </c>
      <c r="C19" s="11" t="s">
        <v>1134</v>
      </c>
      <c r="D19" s="12">
        <v>25.9</v>
      </c>
      <c r="E19" s="13" t="s">
        <v>204</v>
      </c>
      <c r="F19" s="11" t="s">
        <v>24</v>
      </c>
      <c r="G19" s="10" t="s">
        <v>1148</v>
      </c>
      <c r="H19" s="11" t="s">
        <v>1151</v>
      </c>
      <c r="I19" s="11" t="s">
        <v>26</v>
      </c>
      <c r="J19" s="11" t="s">
        <v>26</v>
      </c>
      <c r="K19" s="11" t="s">
        <v>26</v>
      </c>
      <c r="L19" s="11" t="s">
        <v>26</v>
      </c>
      <c r="M19" s="18" t="s">
        <v>26</v>
      </c>
      <c r="N19" s="18" t="s">
        <v>26</v>
      </c>
      <c r="O19" s="18" t="s">
        <v>26</v>
      </c>
      <c r="P19" s="18" t="s">
        <v>26</v>
      </c>
      <c r="Q19" s="18"/>
      <c r="R19" s="18"/>
      <c r="S19" s="18"/>
      <c r="T19" s="18"/>
      <c r="U19" s="18">
        <v>0</v>
      </c>
    </row>
    <row r="20" spans="1:21" ht="14.25" customHeight="1">
      <c r="A20" s="9" t="s">
        <v>1160</v>
      </c>
      <c r="B20" s="38" t="s">
        <v>1161</v>
      </c>
      <c r="C20" s="11" t="s">
        <v>1134</v>
      </c>
      <c r="D20" s="12">
        <v>17.3</v>
      </c>
      <c r="E20" s="13" t="s">
        <v>1138</v>
      </c>
      <c r="F20" s="11" t="s">
        <v>24</v>
      </c>
      <c r="G20" s="10" t="s">
        <v>1148</v>
      </c>
      <c r="H20" s="11" t="s">
        <v>1151</v>
      </c>
      <c r="I20" s="11" t="s">
        <v>26</v>
      </c>
      <c r="J20" s="11" t="s">
        <v>26</v>
      </c>
      <c r="K20" s="11" t="s">
        <v>26</v>
      </c>
      <c r="L20" s="11" t="s">
        <v>26</v>
      </c>
      <c r="M20" s="18" t="s">
        <v>26</v>
      </c>
      <c r="N20" s="18" t="s">
        <v>26</v>
      </c>
      <c r="O20" s="18" t="s">
        <v>26</v>
      </c>
      <c r="P20" s="18" t="s">
        <v>26</v>
      </c>
      <c r="Q20" s="18"/>
      <c r="R20" s="18"/>
      <c r="S20" s="18"/>
      <c r="T20" s="18"/>
      <c r="U20" s="18">
        <v>0</v>
      </c>
    </row>
    <row r="21" spans="1:21" ht="14.25" customHeight="1">
      <c r="A21" s="9" t="s">
        <v>1162</v>
      </c>
      <c r="B21" s="38" t="s">
        <v>1163</v>
      </c>
      <c r="C21" s="11" t="s">
        <v>1134</v>
      </c>
      <c r="D21" s="12">
        <v>27.4</v>
      </c>
      <c r="E21" s="13" t="s">
        <v>204</v>
      </c>
      <c r="F21" s="11" t="s">
        <v>24</v>
      </c>
      <c r="G21" s="10" t="s">
        <v>1148</v>
      </c>
      <c r="H21" s="11" t="s">
        <v>38</v>
      </c>
      <c r="I21" s="11" t="s">
        <v>26</v>
      </c>
      <c r="J21" s="11" t="s">
        <v>26</v>
      </c>
      <c r="K21" s="11" t="s">
        <v>26</v>
      </c>
      <c r="L21" s="11" t="s">
        <v>26</v>
      </c>
      <c r="M21" s="18" t="s">
        <v>26</v>
      </c>
      <c r="N21" s="18" t="s">
        <v>26</v>
      </c>
      <c r="O21" s="18" t="s">
        <v>26</v>
      </c>
      <c r="P21" s="18" t="s">
        <v>26</v>
      </c>
      <c r="Q21" s="18"/>
      <c r="R21" s="18"/>
      <c r="S21" s="18"/>
      <c r="T21" s="18"/>
      <c r="U21" s="18">
        <v>0</v>
      </c>
    </row>
    <row r="22" spans="1:21" ht="14.25" customHeight="1">
      <c r="A22" s="9" t="s">
        <v>1164</v>
      </c>
      <c r="B22" s="38" t="s">
        <v>1165</v>
      </c>
      <c r="C22" s="11" t="s">
        <v>1134</v>
      </c>
      <c r="D22" s="12">
        <v>16.8</v>
      </c>
      <c r="E22" s="13" t="s">
        <v>204</v>
      </c>
      <c r="F22" s="11" t="s">
        <v>24</v>
      </c>
      <c r="G22" s="10" t="s">
        <v>1148</v>
      </c>
      <c r="H22" s="11" t="s">
        <v>1151</v>
      </c>
      <c r="I22" s="11" t="s">
        <v>26</v>
      </c>
      <c r="J22" s="11" t="s">
        <v>26</v>
      </c>
      <c r="K22" s="11" t="s">
        <v>26</v>
      </c>
      <c r="L22" s="11" t="s">
        <v>26</v>
      </c>
      <c r="M22" s="18" t="s">
        <v>26</v>
      </c>
      <c r="N22" s="18" t="s">
        <v>26</v>
      </c>
      <c r="O22" s="18" t="s">
        <v>26</v>
      </c>
      <c r="P22" s="18" t="s">
        <v>26</v>
      </c>
      <c r="Q22" s="18"/>
      <c r="R22" s="18"/>
      <c r="S22" s="18"/>
      <c r="T22" s="18"/>
      <c r="U22" s="18">
        <v>0</v>
      </c>
    </row>
    <row r="23" spans="1:21" ht="14.25" customHeight="1">
      <c r="A23" s="9" t="s">
        <v>1166</v>
      </c>
      <c r="B23" s="38" t="s">
        <v>1167</v>
      </c>
      <c r="C23" s="11" t="s">
        <v>1134</v>
      </c>
      <c r="D23" s="12">
        <v>25.2</v>
      </c>
      <c r="E23" s="13" t="s">
        <v>204</v>
      </c>
      <c r="F23" s="11" t="s">
        <v>24</v>
      </c>
      <c r="G23" s="10" t="s">
        <v>1148</v>
      </c>
      <c r="H23" s="11" t="s">
        <v>1151</v>
      </c>
      <c r="I23" s="11" t="s">
        <v>26</v>
      </c>
      <c r="J23" s="11" t="s">
        <v>26</v>
      </c>
      <c r="K23" s="11" t="s">
        <v>26</v>
      </c>
      <c r="L23" s="11" t="s">
        <v>26</v>
      </c>
      <c r="M23" s="18" t="s">
        <v>26</v>
      </c>
      <c r="N23" s="18" t="s">
        <v>26</v>
      </c>
      <c r="O23" s="18" t="s">
        <v>26</v>
      </c>
      <c r="P23" s="18" t="s">
        <v>26</v>
      </c>
      <c r="Q23" s="18"/>
      <c r="R23" s="18"/>
      <c r="S23" s="18"/>
      <c r="T23" s="18"/>
      <c r="U23" s="18">
        <v>0</v>
      </c>
    </row>
    <row r="24" spans="1:21" ht="14.25" customHeight="1">
      <c r="A24" s="9" t="s">
        <v>1168</v>
      </c>
      <c r="B24" s="38" t="s">
        <v>1169</v>
      </c>
      <c r="C24" s="11" t="s">
        <v>1134</v>
      </c>
      <c r="D24" s="12">
        <v>17.8</v>
      </c>
      <c r="E24" s="13" t="s">
        <v>1138</v>
      </c>
      <c r="F24" s="11" t="s">
        <v>24</v>
      </c>
      <c r="G24" s="10" t="s">
        <v>1148</v>
      </c>
      <c r="H24" s="11" t="s">
        <v>1151</v>
      </c>
      <c r="I24" s="11" t="s">
        <v>26</v>
      </c>
      <c r="J24" s="11" t="s">
        <v>26</v>
      </c>
      <c r="K24" s="11" t="s">
        <v>26</v>
      </c>
      <c r="L24" s="11" t="s">
        <v>26</v>
      </c>
      <c r="M24" s="18" t="s">
        <v>26</v>
      </c>
      <c r="N24" s="18" t="s">
        <v>26</v>
      </c>
      <c r="O24" s="18" t="s">
        <v>26</v>
      </c>
      <c r="P24" s="18" t="s">
        <v>26</v>
      </c>
      <c r="Q24" s="18"/>
      <c r="R24" s="18"/>
      <c r="S24" s="18"/>
      <c r="T24" s="18"/>
      <c r="U24" s="18">
        <v>0</v>
      </c>
    </row>
    <row r="25" spans="1:21" ht="14.25" customHeight="1">
      <c r="A25" s="9" t="s">
        <v>1170</v>
      </c>
      <c r="B25" s="38" t="s">
        <v>1171</v>
      </c>
      <c r="C25" s="11" t="s">
        <v>1134</v>
      </c>
      <c r="D25" s="12">
        <v>25.7</v>
      </c>
      <c r="E25" s="13" t="s">
        <v>204</v>
      </c>
      <c r="F25" s="11" t="s">
        <v>24</v>
      </c>
      <c r="G25" s="10" t="s">
        <v>1148</v>
      </c>
      <c r="H25" s="11" t="s">
        <v>1151</v>
      </c>
      <c r="I25" s="11" t="s">
        <v>26</v>
      </c>
      <c r="J25" s="11" t="s">
        <v>26</v>
      </c>
      <c r="K25" s="11" t="s">
        <v>26</v>
      </c>
      <c r="L25" s="11" t="s">
        <v>26</v>
      </c>
      <c r="M25" s="18" t="s">
        <v>26</v>
      </c>
      <c r="N25" s="18" t="s">
        <v>26</v>
      </c>
      <c r="O25" s="18" t="s">
        <v>26</v>
      </c>
      <c r="P25" s="18" t="s">
        <v>26</v>
      </c>
      <c r="Q25" s="18"/>
      <c r="R25" s="18"/>
      <c r="S25" s="18"/>
      <c r="T25" s="18"/>
      <c r="U25" s="18">
        <v>0</v>
      </c>
    </row>
    <row r="26" spans="1:21" ht="14.25" customHeight="1">
      <c r="A26" s="9" t="s">
        <v>1172</v>
      </c>
      <c r="B26" s="38" t="s">
        <v>1173</v>
      </c>
      <c r="C26" s="11" t="s">
        <v>1134</v>
      </c>
      <c r="D26" s="12">
        <v>6.4</v>
      </c>
      <c r="E26" s="13" t="s">
        <v>204</v>
      </c>
      <c r="F26" s="11" t="s">
        <v>91</v>
      </c>
      <c r="G26" s="10" t="s">
        <v>505</v>
      </c>
      <c r="H26" s="11" t="s">
        <v>26</v>
      </c>
      <c r="I26" s="11" t="s">
        <v>26</v>
      </c>
      <c r="J26" s="11" t="s">
        <v>80</v>
      </c>
      <c r="K26" s="11" t="s">
        <v>80</v>
      </c>
      <c r="L26" s="11" t="s">
        <v>26</v>
      </c>
      <c r="M26" s="18" t="s">
        <v>26</v>
      </c>
      <c r="N26" s="18" t="s">
        <v>26</v>
      </c>
      <c r="O26" s="18" t="s">
        <v>26</v>
      </c>
      <c r="P26" s="18" t="s">
        <v>26</v>
      </c>
      <c r="Q26" s="22"/>
      <c r="R26" s="22"/>
      <c r="S26" s="22"/>
      <c r="T26" s="22"/>
      <c r="U26" s="22">
        <v>0</v>
      </c>
    </row>
    <row r="27" spans="1:21" s="2" customFormat="1" ht="14.25" customHeight="1">
      <c r="A27" s="58"/>
      <c r="B27" s="25" t="s">
        <v>67</v>
      </c>
      <c r="C27" s="8"/>
      <c r="D27" s="55">
        <f>SUM(D14:D26)</f>
        <v>216.7</v>
      </c>
      <c r="E27" s="33"/>
      <c r="F27"/>
      <c r="G27" s="34"/>
      <c r="H27" s="16"/>
      <c r="I27" s="16"/>
      <c r="J27" s="16"/>
      <c r="K27" s="16"/>
      <c r="L27" s="16"/>
      <c r="M27"/>
      <c r="N27"/>
      <c r="O27"/>
      <c r="P27" s="114" t="s">
        <v>1520</v>
      </c>
      <c r="Q27" s="161">
        <v>0</v>
      </c>
      <c r="R27" s="161">
        <v>0</v>
      </c>
      <c r="S27" s="161">
        <v>0</v>
      </c>
      <c r="T27" s="161">
        <v>0</v>
      </c>
      <c r="U27" s="30">
        <f>SUM(AB21:AB25)</f>
        <v>0</v>
      </c>
    </row>
    <row r="28" spans="1:21" ht="14.25" customHeight="1">
      <c r="A28" s="35"/>
      <c r="B28" s="34"/>
      <c r="C28" s="16"/>
      <c r="D28" s="39"/>
      <c r="E28" s="33"/>
      <c r="F28" s="16"/>
      <c r="G28" s="48"/>
      <c r="H28" s="48"/>
      <c r="I28" s="48"/>
      <c r="J28" s="48"/>
      <c r="K28" s="48"/>
      <c r="L28" s="48"/>
      <c r="M28" s="48"/>
      <c r="N28" s="2"/>
      <c r="O28" s="2"/>
      <c r="P28" s="2"/>
      <c r="Q28" s="2"/>
      <c r="R28" s="2"/>
      <c r="S28" s="2"/>
      <c r="T28" s="2"/>
      <c r="U28" s="2"/>
    </row>
    <row r="29" spans="1:21" s="37" customFormat="1" ht="14.25" customHeight="1">
      <c r="A29" s="290" t="s">
        <v>1532</v>
      </c>
      <c r="B29" s="290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</row>
    <row r="30" spans="1:21" ht="14.25" customHeight="1">
      <c r="A30" s="35"/>
      <c r="B30" s="34"/>
      <c r="C30" s="34"/>
      <c r="D30" s="39"/>
      <c r="E30" s="36"/>
      <c r="F30" s="16"/>
      <c r="G30" s="34"/>
      <c r="H30" s="16"/>
      <c r="I30" s="16"/>
      <c r="J30" s="16"/>
      <c r="K30" s="16"/>
      <c r="L30" s="16"/>
      <c r="M30" s="37"/>
      <c r="N30" s="37"/>
      <c r="O30" s="37"/>
      <c r="P30" s="37"/>
      <c r="Q30" s="37"/>
      <c r="R30" s="37"/>
      <c r="S30" s="37"/>
      <c r="T30" s="37"/>
      <c r="U30" s="37"/>
    </row>
    <row r="31" spans="1:21" ht="12.75">
      <c r="A31" s="24"/>
      <c r="B31" s="241" t="s">
        <v>1174</v>
      </c>
      <c r="C31" s="242"/>
      <c r="D31" s="243">
        <f>D9+D27</f>
        <v>332</v>
      </c>
      <c r="E31" s="253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5" t="s">
        <v>1513</v>
      </c>
      <c r="Q31" s="248">
        <v>0</v>
      </c>
      <c r="R31" s="249">
        <v>0</v>
      </c>
      <c r="S31" s="249">
        <v>0</v>
      </c>
      <c r="T31" s="249">
        <v>0</v>
      </c>
      <c r="U31" s="249">
        <v>0</v>
      </c>
    </row>
  </sheetData>
  <sheetProtection selectLockedCells="1" selectUnlockedCells="1"/>
  <mergeCells count="36">
    <mergeCell ref="A1:U1"/>
    <mergeCell ref="R12:R13"/>
    <mergeCell ref="T12:T13"/>
    <mergeCell ref="U12:U13"/>
    <mergeCell ref="S12:S13"/>
    <mergeCell ref="A29:U29"/>
    <mergeCell ref="L12:L13"/>
    <mergeCell ref="M12:M13"/>
    <mergeCell ref="N12:N13"/>
    <mergeCell ref="O12:O13"/>
    <mergeCell ref="T3:T4"/>
    <mergeCell ref="P12:P13"/>
    <mergeCell ref="A11:U11"/>
    <mergeCell ref="C12:C13"/>
    <mergeCell ref="D12:D13"/>
    <mergeCell ref="H12:H13"/>
    <mergeCell ref="I12:I13"/>
    <mergeCell ref="J12:J13"/>
    <mergeCell ref="K12:K13"/>
    <mergeCell ref="Q12:Q13"/>
    <mergeCell ref="L3:L4"/>
    <mergeCell ref="M3:M4"/>
    <mergeCell ref="N3:N4"/>
    <mergeCell ref="O3:O4"/>
    <mergeCell ref="P3:P4"/>
    <mergeCell ref="R3:R4"/>
    <mergeCell ref="A2:U2"/>
    <mergeCell ref="C3:C4"/>
    <mergeCell ref="D3:D4"/>
    <mergeCell ref="H3:H4"/>
    <mergeCell ref="I3:I4"/>
    <mergeCell ref="J3:J4"/>
    <mergeCell ref="Q3:Q4"/>
    <mergeCell ref="U3:U4"/>
    <mergeCell ref="S3:S4"/>
    <mergeCell ref="K3:K4"/>
  </mergeCells>
  <printOptions/>
  <pageMargins left="0.3" right="0.3298611111111111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2"/>
  <sheetViews>
    <sheetView zoomScale="110" zoomScaleNormal="110" zoomScalePageLayoutView="0" workbookViewId="0" topLeftCell="F1">
      <selection activeCell="T29" sqref="T29"/>
    </sheetView>
  </sheetViews>
  <sheetFormatPr defaultColWidth="8.7109375" defaultRowHeight="12.75"/>
  <cols>
    <col min="1" max="1" width="6.421875" style="1" customWidth="1"/>
    <col min="2" max="2" width="40.8515625" style="1" customWidth="1"/>
    <col min="3" max="3" width="14.140625" style="1" customWidth="1"/>
    <col min="4" max="4" width="8.140625" style="1" customWidth="1"/>
    <col min="5" max="5" width="32.421875" style="1" customWidth="1"/>
    <col min="6" max="6" width="22.421875" style="104" customWidth="1"/>
    <col min="7" max="7" width="41.00390625" style="1" customWidth="1"/>
    <col min="8" max="8" width="19.140625" style="1" customWidth="1"/>
    <col min="9" max="9" width="16.421875" style="1" customWidth="1"/>
    <col min="10" max="10" width="26.140625" style="1" customWidth="1"/>
    <col min="11" max="11" width="12.8515625" style="1" customWidth="1"/>
    <col min="12" max="12" width="12.7109375" style="0" customWidth="1"/>
    <col min="13" max="13" width="13.28125" style="0" customWidth="1"/>
    <col min="14" max="14" width="8.7109375" style="0" customWidth="1"/>
    <col min="15" max="15" width="12.00390625" style="0" customWidth="1"/>
    <col min="16" max="16" width="10.00390625" style="0" customWidth="1"/>
    <col min="17" max="17" width="13.00390625" style="0" customWidth="1"/>
    <col min="18" max="20" width="10.00390625" style="0" customWidth="1"/>
    <col min="21" max="21" width="25.00390625" style="0" customWidth="1"/>
  </cols>
  <sheetData>
    <row r="1" spans="1:20" ht="14.25" customHeight="1">
      <c r="A1" s="297" t="s">
        <v>1556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</row>
    <row r="2" spans="1:20" ht="14.25" customHeight="1">
      <c r="A2" s="290" t="s">
        <v>1175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</row>
    <row r="3" spans="1:20" ht="21" customHeight="1">
      <c r="A3" s="3" t="s">
        <v>1</v>
      </c>
      <c r="B3" s="4"/>
      <c r="C3" s="285" t="s">
        <v>2</v>
      </c>
      <c r="D3" s="285" t="s">
        <v>3</v>
      </c>
      <c r="E3" s="156" t="s">
        <v>4</v>
      </c>
      <c r="F3" s="156" t="s">
        <v>5</v>
      </c>
      <c r="G3" s="3"/>
      <c r="H3" s="285" t="s">
        <v>6</v>
      </c>
      <c r="I3" s="285" t="s">
        <v>7</v>
      </c>
      <c r="J3" s="285" t="s">
        <v>8</v>
      </c>
      <c r="K3" s="285" t="s">
        <v>9</v>
      </c>
      <c r="L3" s="285" t="s">
        <v>10</v>
      </c>
      <c r="M3" s="285" t="s">
        <v>11</v>
      </c>
      <c r="N3" s="285" t="s">
        <v>12</v>
      </c>
      <c r="O3" s="285" t="s">
        <v>13</v>
      </c>
      <c r="P3" s="287" t="s">
        <v>14</v>
      </c>
      <c r="Q3" s="288" t="s">
        <v>1514</v>
      </c>
      <c r="R3" s="288" t="s">
        <v>1515</v>
      </c>
      <c r="S3" s="288" t="s">
        <v>1516</v>
      </c>
      <c r="T3" s="288" t="s">
        <v>1517</v>
      </c>
    </row>
    <row r="4" spans="1:20" ht="14.25" customHeight="1">
      <c r="A4" s="6" t="s">
        <v>16</v>
      </c>
      <c r="B4" s="7" t="s">
        <v>17</v>
      </c>
      <c r="C4" s="285"/>
      <c r="D4" s="285"/>
      <c r="E4" s="117" t="s">
        <v>18</v>
      </c>
      <c r="F4" s="118" t="s">
        <v>18</v>
      </c>
      <c r="G4" s="6" t="s">
        <v>19</v>
      </c>
      <c r="H4" s="285"/>
      <c r="I4" s="285"/>
      <c r="J4" s="285"/>
      <c r="K4" s="285"/>
      <c r="L4" s="285"/>
      <c r="M4" s="285"/>
      <c r="N4" s="285"/>
      <c r="O4" s="285"/>
      <c r="P4" s="287"/>
      <c r="Q4" s="291"/>
      <c r="R4" s="289"/>
      <c r="S4" s="289"/>
      <c r="T4" s="289"/>
    </row>
    <row r="5" spans="1:20" ht="14.25" customHeight="1">
      <c r="A5" s="9" t="s">
        <v>20</v>
      </c>
      <c r="B5" s="61" t="s">
        <v>53</v>
      </c>
      <c r="C5" s="14" t="s">
        <v>1176</v>
      </c>
      <c r="D5" s="80">
        <v>12.2</v>
      </c>
      <c r="E5" s="60" t="s">
        <v>23</v>
      </c>
      <c r="F5" s="14" t="s">
        <v>24</v>
      </c>
      <c r="G5" s="61" t="s">
        <v>26</v>
      </c>
      <c r="H5" s="14" t="s">
        <v>1151</v>
      </c>
      <c r="I5" s="14" t="s">
        <v>26</v>
      </c>
      <c r="J5" s="14" t="s">
        <v>26</v>
      </c>
      <c r="K5" s="14" t="s">
        <v>26</v>
      </c>
      <c r="L5" s="46" t="s">
        <v>26</v>
      </c>
      <c r="M5" s="14" t="s">
        <v>26</v>
      </c>
      <c r="N5" s="14" t="s">
        <v>26</v>
      </c>
      <c r="O5" s="14" t="s">
        <v>26</v>
      </c>
      <c r="P5" s="14" t="s">
        <v>26</v>
      </c>
      <c r="Q5" s="14"/>
      <c r="R5" s="14"/>
      <c r="S5" s="14"/>
      <c r="T5" s="14"/>
    </row>
    <row r="6" spans="1:20" ht="14.25" customHeight="1">
      <c r="A6" s="9" t="s">
        <v>27</v>
      </c>
      <c r="B6" s="10" t="s">
        <v>56</v>
      </c>
      <c r="C6" s="11" t="s">
        <v>1176</v>
      </c>
      <c r="D6" s="68">
        <v>14.1</v>
      </c>
      <c r="E6" s="13" t="s">
        <v>23</v>
      </c>
      <c r="F6" s="81" t="s">
        <v>24</v>
      </c>
      <c r="G6" s="10" t="s">
        <v>26</v>
      </c>
      <c r="H6" s="14" t="s">
        <v>26</v>
      </c>
      <c r="I6" s="14" t="s">
        <v>26</v>
      </c>
      <c r="J6" s="14" t="s">
        <v>26</v>
      </c>
      <c r="K6" s="14" t="s">
        <v>26</v>
      </c>
      <c r="L6" s="14" t="s">
        <v>26</v>
      </c>
      <c r="M6" s="14" t="s">
        <v>26</v>
      </c>
      <c r="N6" s="14" t="s">
        <v>26</v>
      </c>
      <c r="O6" s="14" t="s">
        <v>26</v>
      </c>
      <c r="P6" s="14" t="s">
        <v>26</v>
      </c>
      <c r="Q6" s="81"/>
      <c r="R6" s="81"/>
      <c r="S6" s="81"/>
      <c r="T6" s="81"/>
    </row>
    <row r="7" spans="1:20" ht="14.25" customHeight="1">
      <c r="A7" s="9" t="s">
        <v>29</v>
      </c>
      <c r="B7" s="10" t="s">
        <v>75</v>
      </c>
      <c r="C7" s="11" t="s">
        <v>1176</v>
      </c>
      <c r="D7" s="68">
        <v>109.6</v>
      </c>
      <c r="E7" s="23" t="s">
        <v>23</v>
      </c>
      <c r="F7" s="11" t="s">
        <v>24</v>
      </c>
      <c r="G7" s="10" t="s">
        <v>26</v>
      </c>
      <c r="H7" s="11" t="s">
        <v>38</v>
      </c>
      <c r="I7" s="11" t="s">
        <v>26</v>
      </c>
      <c r="J7" s="11" t="s">
        <v>26</v>
      </c>
      <c r="K7" s="11" t="s">
        <v>26</v>
      </c>
      <c r="L7" s="15" t="s">
        <v>26</v>
      </c>
      <c r="M7" s="15" t="s">
        <v>26</v>
      </c>
      <c r="N7" s="15" t="s">
        <v>26</v>
      </c>
      <c r="O7" s="15" t="s">
        <v>26</v>
      </c>
      <c r="P7" s="15" t="s">
        <v>26</v>
      </c>
      <c r="Q7" s="132"/>
      <c r="R7" s="132"/>
      <c r="S7" s="132"/>
      <c r="T7" s="132"/>
    </row>
    <row r="8" spans="1:20" ht="14.25" customHeight="1">
      <c r="A8" s="24"/>
      <c r="B8" s="101" t="s">
        <v>67</v>
      </c>
      <c r="C8" s="26"/>
      <c r="D8" s="27">
        <f>SUM(D5:D7)</f>
        <v>135.89999999999998</v>
      </c>
      <c r="E8" s="33"/>
      <c r="F8" s="16"/>
      <c r="G8" s="34"/>
      <c r="H8" s="16"/>
      <c r="I8" s="16"/>
      <c r="J8" s="16"/>
      <c r="K8" s="16"/>
      <c r="L8" s="16"/>
      <c r="P8" s="147" t="s">
        <v>1513</v>
      </c>
      <c r="Q8" s="133">
        <v>0</v>
      </c>
      <c r="R8" s="133">
        <v>0</v>
      </c>
      <c r="S8" s="133">
        <v>0</v>
      </c>
      <c r="T8" s="133">
        <v>0</v>
      </c>
    </row>
    <row r="9" spans="3:5" ht="14.25" customHeight="1">
      <c r="C9" s="28"/>
      <c r="D9" s="45"/>
      <c r="E9" s="28"/>
    </row>
    <row r="10" spans="1:20" ht="14.25" customHeight="1">
      <c r="A10" s="290" t="s">
        <v>1177</v>
      </c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</row>
    <row r="11" spans="1:20" ht="25.5" customHeight="1">
      <c r="A11" s="3" t="s">
        <v>1</v>
      </c>
      <c r="B11" s="4"/>
      <c r="C11" s="285" t="s">
        <v>2</v>
      </c>
      <c r="D11" s="286" t="s">
        <v>3</v>
      </c>
      <c r="E11" s="156" t="s">
        <v>4</v>
      </c>
      <c r="F11" s="156" t="s">
        <v>5</v>
      </c>
      <c r="G11" s="3"/>
      <c r="H11" s="285" t="s">
        <v>6</v>
      </c>
      <c r="I11" s="285" t="s">
        <v>7</v>
      </c>
      <c r="J11" s="285" t="s">
        <v>8</v>
      </c>
      <c r="K11" s="285" t="s">
        <v>9</v>
      </c>
      <c r="L11" s="285" t="s">
        <v>10</v>
      </c>
      <c r="M11" s="285" t="s">
        <v>11</v>
      </c>
      <c r="N11" s="285" t="s">
        <v>12</v>
      </c>
      <c r="O11" s="285" t="s">
        <v>13</v>
      </c>
      <c r="P11" s="287" t="s">
        <v>14</v>
      </c>
      <c r="Q11" s="288" t="s">
        <v>1514</v>
      </c>
      <c r="R11" s="288" t="s">
        <v>1515</v>
      </c>
      <c r="S11" s="288" t="s">
        <v>1516</v>
      </c>
      <c r="T11" s="288" t="s">
        <v>1517</v>
      </c>
    </row>
    <row r="12" spans="1:20" ht="14.25" customHeight="1">
      <c r="A12" s="6" t="s">
        <v>16</v>
      </c>
      <c r="B12" s="7" t="s">
        <v>17</v>
      </c>
      <c r="C12" s="285"/>
      <c r="D12" s="286"/>
      <c r="E12" s="117" t="s">
        <v>18</v>
      </c>
      <c r="F12" s="118" t="s">
        <v>18</v>
      </c>
      <c r="G12" s="6" t="s">
        <v>19</v>
      </c>
      <c r="H12" s="285"/>
      <c r="I12" s="285"/>
      <c r="J12" s="285"/>
      <c r="K12" s="285"/>
      <c r="L12" s="285"/>
      <c r="M12" s="285"/>
      <c r="N12" s="285"/>
      <c r="O12" s="285"/>
      <c r="P12" s="287"/>
      <c r="Q12" s="291"/>
      <c r="R12" s="289"/>
      <c r="S12" s="289"/>
      <c r="T12" s="289"/>
    </row>
    <row r="13" spans="1:20" ht="14.25" customHeight="1">
      <c r="A13" s="9" t="s">
        <v>1179</v>
      </c>
      <c r="B13" s="10" t="s">
        <v>1180</v>
      </c>
      <c r="C13" s="11" t="s">
        <v>1176</v>
      </c>
      <c r="D13" s="12">
        <v>17.7</v>
      </c>
      <c r="E13" s="13" t="s">
        <v>31</v>
      </c>
      <c r="F13" s="11" t="s">
        <v>24</v>
      </c>
      <c r="G13" s="10" t="s">
        <v>1178</v>
      </c>
      <c r="H13" s="11" t="s">
        <v>38</v>
      </c>
      <c r="I13" s="11" t="s">
        <v>80</v>
      </c>
      <c r="J13" s="11" t="s">
        <v>80</v>
      </c>
      <c r="K13" s="11" t="s">
        <v>26</v>
      </c>
      <c r="L13" s="11" t="s">
        <v>26</v>
      </c>
      <c r="M13" s="15" t="s">
        <v>26</v>
      </c>
      <c r="N13" s="18" t="s">
        <v>26</v>
      </c>
      <c r="O13" s="18" t="s">
        <v>26</v>
      </c>
      <c r="P13" s="18" t="s">
        <v>26</v>
      </c>
      <c r="Q13" s="18"/>
      <c r="R13" s="18">
        <v>1</v>
      </c>
      <c r="S13" s="18">
        <v>1</v>
      </c>
      <c r="T13" s="18">
        <v>1</v>
      </c>
    </row>
    <row r="14" spans="1:20" ht="14.25" customHeight="1">
      <c r="A14" s="9" t="s">
        <v>1181</v>
      </c>
      <c r="B14" s="10" t="s">
        <v>1182</v>
      </c>
      <c r="C14" s="11" t="s">
        <v>1176</v>
      </c>
      <c r="D14" s="12">
        <v>2.7</v>
      </c>
      <c r="E14" s="13" t="s">
        <v>31</v>
      </c>
      <c r="F14" s="14" t="s">
        <v>612</v>
      </c>
      <c r="G14" s="10" t="s">
        <v>1183</v>
      </c>
      <c r="H14" s="11" t="s">
        <v>26</v>
      </c>
      <c r="I14" s="11" t="s">
        <v>80</v>
      </c>
      <c r="J14" s="11" t="s">
        <v>80</v>
      </c>
      <c r="K14" s="11" t="s">
        <v>26</v>
      </c>
      <c r="L14" s="11" t="s">
        <v>26</v>
      </c>
      <c r="M14" s="15" t="s">
        <v>26</v>
      </c>
      <c r="N14" s="18" t="s">
        <v>26</v>
      </c>
      <c r="O14" s="18" t="s">
        <v>26</v>
      </c>
      <c r="P14" s="18" t="s">
        <v>26</v>
      </c>
      <c r="Q14" s="18"/>
      <c r="R14" s="18">
        <v>1</v>
      </c>
      <c r="S14" s="18">
        <v>1</v>
      </c>
      <c r="T14" s="18">
        <v>1</v>
      </c>
    </row>
    <row r="15" spans="1:20" ht="14.25" customHeight="1">
      <c r="A15" s="9" t="s">
        <v>1184</v>
      </c>
      <c r="B15" s="10" t="s">
        <v>1185</v>
      </c>
      <c r="C15" s="11" t="s">
        <v>1176</v>
      </c>
      <c r="D15" s="12">
        <v>37</v>
      </c>
      <c r="E15" s="13" t="s">
        <v>908</v>
      </c>
      <c r="F15" s="11" t="s">
        <v>615</v>
      </c>
      <c r="G15" s="10" t="s">
        <v>1186</v>
      </c>
      <c r="H15" s="11" t="s">
        <v>38</v>
      </c>
      <c r="I15" s="11" t="s">
        <v>80</v>
      </c>
      <c r="J15" s="11" t="s">
        <v>80</v>
      </c>
      <c r="K15" s="11" t="s">
        <v>26</v>
      </c>
      <c r="L15" s="11" t="s">
        <v>26</v>
      </c>
      <c r="M15" s="11" t="s">
        <v>26</v>
      </c>
      <c r="N15" s="11" t="s">
        <v>26</v>
      </c>
      <c r="O15" s="11" t="s">
        <v>26</v>
      </c>
      <c r="P15" s="11" t="s">
        <v>26</v>
      </c>
      <c r="Q15" s="11"/>
      <c r="R15" s="11"/>
      <c r="S15" s="11"/>
      <c r="T15" s="11">
        <v>1</v>
      </c>
    </row>
    <row r="16" spans="1:20" ht="14.25" customHeight="1">
      <c r="A16" s="9" t="s">
        <v>1187</v>
      </c>
      <c r="B16" s="10" t="s">
        <v>1188</v>
      </c>
      <c r="C16" s="11" t="s">
        <v>1176</v>
      </c>
      <c r="D16" s="12">
        <v>12.3</v>
      </c>
      <c r="E16" s="13" t="s">
        <v>908</v>
      </c>
      <c r="F16" s="11" t="s">
        <v>615</v>
      </c>
      <c r="G16" s="19" t="s">
        <v>1189</v>
      </c>
      <c r="H16" s="11" t="s">
        <v>38</v>
      </c>
      <c r="I16" s="11" t="s">
        <v>80</v>
      </c>
      <c r="J16" s="11" t="s">
        <v>80</v>
      </c>
      <c r="K16" s="11" t="s">
        <v>26</v>
      </c>
      <c r="L16" s="11" t="s">
        <v>26</v>
      </c>
      <c r="M16" s="11" t="s">
        <v>26</v>
      </c>
      <c r="N16" s="11" t="s">
        <v>26</v>
      </c>
      <c r="O16" s="11" t="s">
        <v>26</v>
      </c>
      <c r="P16" s="11" t="s">
        <v>26</v>
      </c>
      <c r="Q16" s="11"/>
      <c r="R16" s="11"/>
      <c r="S16" s="11"/>
      <c r="T16" s="11">
        <v>1</v>
      </c>
    </row>
    <row r="17" spans="1:20" ht="14.25" customHeight="1">
      <c r="A17" s="9" t="s">
        <v>1190</v>
      </c>
      <c r="B17" s="10" t="s">
        <v>1191</v>
      </c>
      <c r="C17" s="11" t="s">
        <v>1176</v>
      </c>
      <c r="D17" s="12">
        <v>2.9</v>
      </c>
      <c r="E17" s="13" t="s">
        <v>1192</v>
      </c>
      <c r="F17" s="20" t="s">
        <v>615</v>
      </c>
      <c r="G17" s="10" t="s">
        <v>1186</v>
      </c>
      <c r="H17" s="119" t="s">
        <v>26</v>
      </c>
      <c r="I17" s="11" t="s">
        <v>86</v>
      </c>
      <c r="J17" s="11" t="s">
        <v>26</v>
      </c>
      <c r="K17" s="11" t="s">
        <v>26</v>
      </c>
      <c r="L17" s="11" t="s">
        <v>26</v>
      </c>
      <c r="M17" s="11" t="s">
        <v>26</v>
      </c>
      <c r="N17" s="11" t="s">
        <v>26</v>
      </c>
      <c r="O17" s="11" t="s">
        <v>26</v>
      </c>
      <c r="P17" s="11" t="s">
        <v>26</v>
      </c>
      <c r="Q17" s="11"/>
      <c r="R17" s="11"/>
      <c r="S17" s="11"/>
      <c r="T17" s="11">
        <v>1</v>
      </c>
    </row>
    <row r="18" spans="1:20" ht="14.25" customHeight="1">
      <c r="A18" s="9" t="s">
        <v>1193</v>
      </c>
      <c r="B18" s="10" t="s">
        <v>1194</v>
      </c>
      <c r="C18" s="11" t="s">
        <v>1176</v>
      </c>
      <c r="D18" s="12">
        <v>7.6</v>
      </c>
      <c r="E18" s="23" t="s">
        <v>1192</v>
      </c>
      <c r="F18" s="11" t="s">
        <v>615</v>
      </c>
      <c r="G18" s="10" t="s">
        <v>26</v>
      </c>
      <c r="H18" s="119" t="s">
        <v>38</v>
      </c>
      <c r="I18" s="11" t="s">
        <v>86</v>
      </c>
      <c r="J18" s="11" t="s">
        <v>26</v>
      </c>
      <c r="K18" s="11" t="s">
        <v>26</v>
      </c>
      <c r="L18" s="11" t="s">
        <v>26</v>
      </c>
      <c r="M18" s="11" t="s">
        <v>26</v>
      </c>
      <c r="N18" s="11" t="s">
        <v>26</v>
      </c>
      <c r="O18" s="11" t="s">
        <v>26</v>
      </c>
      <c r="P18" s="11" t="s">
        <v>26</v>
      </c>
      <c r="Q18" s="20"/>
      <c r="R18" s="20"/>
      <c r="S18" s="20"/>
      <c r="T18" s="20">
        <v>1</v>
      </c>
    </row>
    <row r="19" spans="1:20" s="2" customFormat="1" ht="14.25" customHeight="1">
      <c r="A19" s="24"/>
      <c r="B19" s="101" t="s">
        <v>67</v>
      </c>
      <c r="C19" s="26"/>
      <c r="D19" s="27">
        <f>SUM(D13:D18)</f>
        <v>80.2</v>
      </c>
      <c r="E19" s="33"/>
      <c r="F19" s="16"/>
      <c r="G19" s="34"/>
      <c r="H19" s="16"/>
      <c r="I19" s="16"/>
      <c r="J19" s="16"/>
      <c r="K19" s="16"/>
      <c r="L19" s="16"/>
      <c r="M19" s="16"/>
      <c r="N19" s="47"/>
      <c r="O19" s="47"/>
      <c r="P19" s="147" t="s">
        <v>1520</v>
      </c>
      <c r="Q19" s="142"/>
      <c r="R19" s="142">
        <f>SUM(R13:R18)</f>
        <v>2</v>
      </c>
      <c r="S19" s="142">
        <f>SUM(S13:S18)</f>
        <v>2</v>
      </c>
      <c r="T19" s="133">
        <f>SUM(T13:T18)</f>
        <v>6</v>
      </c>
    </row>
    <row r="20" spans="1:20" s="37" customFormat="1" ht="14.25" customHeight="1">
      <c r="A20" s="35"/>
      <c r="B20" s="34"/>
      <c r="C20" s="16"/>
      <c r="D20" s="39"/>
      <c r="E20" s="33"/>
      <c r="F20" s="16"/>
      <c r="G20" s="34"/>
      <c r="H20" s="16"/>
      <c r="I20" s="16"/>
      <c r="J20" s="16"/>
      <c r="K20" s="16"/>
      <c r="L20" s="16"/>
      <c r="M20" s="16"/>
      <c r="N20" s="2"/>
      <c r="O20" s="2"/>
      <c r="P20" s="2"/>
      <c r="Q20" s="2"/>
      <c r="R20" s="2"/>
      <c r="S20" s="2"/>
      <c r="T20" s="2"/>
    </row>
    <row r="21" spans="1:20" s="2" customFormat="1" ht="14.25" customHeight="1">
      <c r="A21" s="35"/>
      <c r="B21" s="34"/>
      <c r="C21" s="16"/>
      <c r="D21" s="39"/>
      <c r="E21" s="33"/>
      <c r="F21" s="16"/>
      <c r="G21" s="48"/>
      <c r="H21" s="48"/>
      <c r="I21" s="48"/>
      <c r="J21" s="48"/>
      <c r="K21" s="48"/>
      <c r="L21" s="48"/>
      <c r="M21" s="48"/>
      <c r="N21" s="37"/>
      <c r="O21" s="37"/>
      <c r="P21" s="37"/>
      <c r="Q21" s="37"/>
      <c r="R21" s="37"/>
      <c r="S21" s="37"/>
      <c r="T21" s="37"/>
    </row>
    <row r="22" spans="1:20" ht="12.75">
      <c r="A22" s="24"/>
      <c r="B22" s="241" t="s">
        <v>1195</v>
      </c>
      <c r="C22" s="242"/>
      <c r="D22" s="243">
        <f>D8+D19</f>
        <v>216.09999999999997</v>
      </c>
      <c r="E22" s="244"/>
      <c r="F22" s="253"/>
      <c r="G22" s="254"/>
      <c r="H22" s="254"/>
      <c r="I22" s="254"/>
      <c r="J22" s="254"/>
      <c r="K22" s="254"/>
      <c r="L22" s="254"/>
      <c r="M22" s="254"/>
      <c r="N22" s="253"/>
      <c r="O22" s="253"/>
      <c r="P22" s="255" t="s">
        <v>1513</v>
      </c>
      <c r="Q22" s="248">
        <f>Q19+Q8</f>
        <v>0</v>
      </c>
      <c r="R22" s="248">
        <f>R19+R8</f>
        <v>2</v>
      </c>
      <c r="S22" s="248">
        <f>S19+S8</f>
        <v>2</v>
      </c>
      <c r="T22" s="248">
        <f>T19+T8</f>
        <v>6</v>
      </c>
    </row>
  </sheetData>
  <sheetProtection selectLockedCells="1" selectUnlockedCells="1"/>
  <mergeCells count="33">
    <mergeCell ref="A1:T1"/>
    <mergeCell ref="L11:L12"/>
    <mergeCell ref="N11:N12"/>
    <mergeCell ref="O11:O12"/>
    <mergeCell ref="P11:P12"/>
    <mergeCell ref="Q11:Q12"/>
    <mergeCell ref="R11:R12"/>
    <mergeCell ref="A2:T2"/>
    <mergeCell ref="C3:C4"/>
    <mergeCell ref="D3:D4"/>
    <mergeCell ref="H3:H4"/>
    <mergeCell ref="I3:I4"/>
    <mergeCell ref="J3:J4"/>
    <mergeCell ref="Q3:Q4"/>
    <mergeCell ref="R3:R4"/>
    <mergeCell ref="L3:L4"/>
    <mergeCell ref="K3:K4"/>
    <mergeCell ref="A10:T10"/>
    <mergeCell ref="C11:C12"/>
    <mergeCell ref="D11:D12"/>
    <mergeCell ref="M11:M12"/>
    <mergeCell ref="H11:H12"/>
    <mergeCell ref="I11:I12"/>
    <mergeCell ref="J11:J12"/>
    <mergeCell ref="K11:K12"/>
    <mergeCell ref="S11:S12"/>
    <mergeCell ref="T11:T12"/>
    <mergeCell ref="S3:S4"/>
    <mergeCell ref="T3:T4"/>
    <mergeCell ref="M3:M4"/>
    <mergeCell ref="N3:N4"/>
    <mergeCell ref="O3:O4"/>
    <mergeCell ref="P3:P4"/>
  </mergeCells>
  <printOptions/>
  <pageMargins left="0.3" right="0.3298611111111111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65"/>
  <sheetViews>
    <sheetView zoomScale="110" zoomScaleNormal="110" zoomScalePageLayoutView="0" workbookViewId="0" topLeftCell="D61">
      <selection activeCell="E46" sqref="E46"/>
    </sheetView>
  </sheetViews>
  <sheetFormatPr defaultColWidth="8.7109375" defaultRowHeight="12.75"/>
  <cols>
    <col min="1" max="1" width="6.421875" style="1" customWidth="1"/>
    <col min="2" max="2" width="40.8515625" style="1" customWidth="1"/>
    <col min="3" max="3" width="14.140625" style="1" customWidth="1"/>
    <col min="4" max="4" width="8.140625" style="1" customWidth="1"/>
    <col min="5" max="5" width="32.421875" style="1" customWidth="1"/>
    <col min="6" max="6" width="22.421875" style="104" customWidth="1"/>
    <col min="7" max="7" width="48.57421875" style="1" customWidth="1"/>
    <col min="8" max="8" width="27.57421875" style="1" customWidth="1"/>
    <col min="9" max="9" width="16.421875" style="1" customWidth="1"/>
    <col min="10" max="10" width="16.8515625" style="1" customWidth="1"/>
    <col min="11" max="11" width="12.8515625" style="1" customWidth="1"/>
    <col min="12" max="12" width="12.7109375" style="0" customWidth="1"/>
    <col min="13" max="13" width="13.28125" style="0" customWidth="1"/>
    <col min="14" max="14" width="8.7109375" style="0" customWidth="1"/>
    <col min="15" max="15" width="12.00390625" style="0" customWidth="1"/>
    <col min="16" max="16" width="10.7109375" style="0" customWidth="1"/>
    <col min="17" max="17" width="12.140625" style="0" customWidth="1"/>
    <col min="18" max="20" width="10.00390625" style="0" customWidth="1"/>
    <col min="21" max="21" width="8.7109375" style="0" customWidth="1"/>
    <col min="22" max="22" width="10.57421875" style="0" customWidth="1"/>
  </cols>
  <sheetData>
    <row r="1" spans="1:21" ht="15">
      <c r="A1" s="297" t="s">
        <v>1555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</row>
    <row r="2" spans="1:21" ht="14.25" customHeight="1">
      <c r="A2" s="290" t="s">
        <v>1196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</row>
    <row r="3" spans="1:21" ht="14.25" customHeight="1">
      <c r="A3" s="3" t="s">
        <v>1</v>
      </c>
      <c r="B3" s="4"/>
      <c r="C3" s="285" t="s">
        <v>2</v>
      </c>
      <c r="D3" s="285" t="s">
        <v>3</v>
      </c>
      <c r="E3" s="156" t="s">
        <v>4</v>
      </c>
      <c r="F3" s="156" t="s">
        <v>5</v>
      </c>
      <c r="G3" s="3"/>
      <c r="H3" s="285" t="s">
        <v>6</v>
      </c>
      <c r="I3" s="285" t="s">
        <v>7</v>
      </c>
      <c r="J3" s="285" t="s">
        <v>8</v>
      </c>
      <c r="K3" s="285" t="s">
        <v>9</v>
      </c>
      <c r="L3" s="285" t="s">
        <v>10</v>
      </c>
      <c r="M3" s="285" t="s">
        <v>11</v>
      </c>
      <c r="N3" s="285" t="s">
        <v>12</v>
      </c>
      <c r="O3" s="285" t="s">
        <v>13</v>
      </c>
      <c r="P3" s="287" t="s">
        <v>14</v>
      </c>
      <c r="Q3" s="288" t="s">
        <v>1514</v>
      </c>
      <c r="R3" s="288" t="s">
        <v>1515</v>
      </c>
      <c r="S3" s="288" t="s">
        <v>1516</v>
      </c>
      <c r="T3" s="288" t="s">
        <v>1517</v>
      </c>
      <c r="U3" s="287" t="s">
        <v>15</v>
      </c>
    </row>
    <row r="4" spans="1:21" ht="25.5" customHeight="1">
      <c r="A4" s="6" t="s">
        <v>16</v>
      </c>
      <c r="B4" s="7" t="s">
        <v>17</v>
      </c>
      <c r="C4" s="285"/>
      <c r="D4" s="285"/>
      <c r="E4" s="117" t="s">
        <v>18</v>
      </c>
      <c r="F4" s="118" t="s">
        <v>18</v>
      </c>
      <c r="G4" s="6" t="s">
        <v>19</v>
      </c>
      <c r="H4" s="285"/>
      <c r="I4" s="285"/>
      <c r="J4" s="285"/>
      <c r="K4" s="285"/>
      <c r="L4" s="285"/>
      <c r="M4" s="285"/>
      <c r="N4" s="285"/>
      <c r="O4" s="285"/>
      <c r="P4" s="287"/>
      <c r="Q4" s="291"/>
      <c r="R4" s="289"/>
      <c r="S4" s="289"/>
      <c r="T4" s="289"/>
      <c r="U4" s="287"/>
    </row>
    <row r="5" spans="1:21" ht="14.25" customHeight="1">
      <c r="A5" s="9" t="s">
        <v>292</v>
      </c>
      <c r="B5" s="61" t="s">
        <v>53</v>
      </c>
      <c r="C5" s="14" t="s">
        <v>22</v>
      </c>
      <c r="D5" s="80">
        <v>20.2</v>
      </c>
      <c r="E5" s="60" t="s">
        <v>23</v>
      </c>
      <c r="F5" s="14" t="s">
        <v>24</v>
      </c>
      <c r="G5" s="61" t="s">
        <v>1197</v>
      </c>
      <c r="H5" s="14" t="s">
        <v>26</v>
      </c>
      <c r="I5" s="14" t="s">
        <v>26</v>
      </c>
      <c r="J5" s="14" t="s">
        <v>26</v>
      </c>
      <c r="K5" s="14" t="s">
        <v>26</v>
      </c>
      <c r="L5" s="46" t="s">
        <v>26</v>
      </c>
      <c r="M5" s="14" t="s">
        <v>26</v>
      </c>
      <c r="N5" s="14" t="s">
        <v>26</v>
      </c>
      <c r="O5" s="14" t="s">
        <v>26</v>
      </c>
      <c r="P5" s="14" t="s">
        <v>26</v>
      </c>
      <c r="Q5" s="14"/>
      <c r="R5" s="14"/>
      <c r="S5" s="14"/>
      <c r="T5" s="14"/>
      <c r="U5" s="14">
        <v>0</v>
      </c>
    </row>
    <row r="6" spans="1:21" ht="14.25" customHeight="1">
      <c r="A6" s="9" t="s">
        <v>296</v>
      </c>
      <c r="B6" s="10" t="s">
        <v>56</v>
      </c>
      <c r="C6" s="11" t="s">
        <v>22</v>
      </c>
      <c r="D6" s="68">
        <v>20.9</v>
      </c>
      <c r="E6" s="13" t="s">
        <v>23</v>
      </c>
      <c r="F6" s="14" t="s">
        <v>24</v>
      </c>
      <c r="G6" s="10" t="s">
        <v>1198</v>
      </c>
      <c r="H6" s="11" t="s">
        <v>26</v>
      </c>
      <c r="I6" s="11" t="s">
        <v>26</v>
      </c>
      <c r="J6" s="11" t="s">
        <v>26</v>
      </c>
      <c r="K6" s="11" t="s">
        <v>26</v>
      </c>
      <c r="L6" s="15" t="s">
        <v>26</v>
      </c>
      <c r="M6" s="11" t="s">
        <v>26</v>
      </c>
      <c r="N6" s="11" t="s">
        <v>26</v>
      </c>
      <c r="O6" s="11" t="s">
        <v>26</v>
      </c>
      <c r="P6" s="11" t="s">
        <v>26</v>
      </c>
      <c r="Q6" s="11"/>
      <c r="R6" s="11"/>
      <c r="S6" s="11"/>
      <c r="T6" s="11"/>
      <c r="U6" s="11">
        <v>0</v>
      </c>
    </row>
    <row r="7" spans="1:21" ht="14.25" customHeight="1">
      <c r="A7" s="9" t="s">
        <v>297</v>
      </c>
      <c r="B7" s="10" t="s">
        <v>72</v>
      </c>
      <c r="C7" s="11" t="s">
        <v>22</v>
      </c>
      <c r="D7" s="68">
        <v>7.5</v>
      </c>
      <c r="E7" s="13" t="s">
        <v>31</v>
      </c>
      <c r="F7" s="14" t="s">
        <v>1199</v>
      </c>
      <c r="G7" s="10" t="s">
        <v>1200</v>
      </c>
      <c r="H7" s="11" t="s">
        <v>26</v>
      </c>
      <c r="I7" s="11" t="s">
        <v>26</v>
      </c>
      <c r="J7" s="11" t="s">
        <v>26</v>
      </c>
      <c r="K7" s="11" t="s">
        <v>26</v>
      </c>
      <c r="L7" s="15" t="s">
        <v>26</v>
      </c>
      <c r="M7" s="11" t="s">
        <v>26</v>
      </c>
      <c r="N7" s="11" t="s">
        <v>26</v>
      </c>
      <c r="O7" s="11" t="s">
        <v>26</v>
      </c>
      <c r="P7" s="11" t="s">
        <v>26</v>
      </c>
      <c r="Q7" s="11"/>
      <c r="R7" s="11"/>
      <c r="S7" s="11"/>
      <c r="T7" s="11"/>
      <c r="U7" s="11">
        <v>0</v>
      </c>
    </row>
    <row r="8" spans="1:21" ht="14.25" customHeight="1">
      <c r="A8" s="9" t="s">
        <v>301</v>
      </c>
      <c r="B8" s="10" t="s">
        <v>144</v>
      </c>
      <c r="C8" s="11" t="s">
        <v>22</v>
      </c>
      <c r="D8" s="68">
        <v>30.8</v>
      </c>
      <c r="E8" s="13" t="s">
        <v>31</v>
      </c>
      <c r="F8" s="11" t="s">
        <v>24</v>
      </c>
      <c r="G8" s="10" t="s">
        <v>1201</v>
      </c>
      <c r="H8" s="11" t="s">
        <v>26</v>
      </c>
      <c r="I8" s="11" t="s">
        <v>26</v>
      </c>
      <c r="J8" s="11" t="s">
        <v>26</v>
      </c>
      <c r="K8" s="11" t="s">
        <v>26</v>
      </c>
      <c r="L8" s="15" t="s">
        <v>26</v>
      </c>
      <c r="M8" s="11" t="s">
        <v>26</v>
      </c>
      <c r="N8" s="11" t="s">
        <v>26</v>
      </c>
      <c r="O8" s="11" t="s">
        <v>26</v>
      </c>
      <c r="P8" s="11" t="s">
        <v>26</v>
      </c>
      <c r="Q8" s="11">
        <v>2</v>
      </c>
      <c r="R8" s="11"/>
      <c r="S8" s="11"/>
      <c r="T8" s="11"/>
      <c r="U8" s="11">
        <v>0</v>
      </c>
    </row>
    <row r="9" spans="1:21" ht="14.25" customHeight="1">
      <c r="A9" s="9" t="s">
        <v>302</v>
      </c>
      <c r="B9" s="10" t="s">
        <v>75</v>
      </c>
      <c r="C9" s="11" t="s">
        <v>22</v>
      </c>
      <c r="D9" s="68">
        <v>14.2</v>
      </c>
      <c r="E9" s="13" t="s">
        <v>31</v>
      </c>
      <c r="F9" s="11" t="s">
        <v>24</v>
      </c>
      <c r="G9" s="10" t="s">
        <v>1202</v>
      </c>
      <c r="H9" s="11" t="s">
        <v>26</v>
      </c>
      <c r="I9" s="11" t="s">
        <v>26</v>
      </c>
      <c r="J9" s="11" t="s">
        <v>26</v>
      </c>
      <c r="K9" s="11" t="s">
        <v>26</v>
      </c>
      <c r="L9" s="15" t="s">
        <v>26</v>
      </c>
      <c r="M9" s="11" t="s">
        <v>26</v>
      </c>
      <c r="N9" s="11" t="s">
        <v>26</v>
      </c>
      <c r="O9" s="11" t="s">
        <v>26</v>
      </c>
      <c r="P9" s="11" t="s">
        <v>26</v>
      </c>
      <c r="Q9" s="11"/>
      <c r="R9" s="11"/>
      <c r="S9" s="11"/>
      <c r="T9" s="11"/>
      <c r="U9" s="11">
        <v>0</v>
      </c>
    </row>
    <row r="10" spans="1:21" ht="14.25" customHeight="1">
      <c r="A10" s="9" t="s">
        <v>303</v>
      </c>
      <c r="B10" s="10" t="s">
        <v>75</v>
      </c>
      <c r="C10" s="11" t="s">
        <v>22</v>
      </c>
      <c r="D10" s="68">
        <v>3.7</v>
      </c>
      <c r="E10" s="13" t="s">
        <v>31</v>
      </c>
      <c r="F10" s="11" t="s">
        <v>24</v>
      </c>
      <c r="G10" s="10" t="s">
        <v>26</v>
      </c>
      <c r="H10" s="11" t="s">
        <v>26</v>
      </c>
      <c r="I10" s="11" t="s">
        <v>26</v>
      </c>
      <c r="J10" s="11" t="s">
        <v>26</v>
      </c>
      <c r="K10" s="11" t="s">
        <v>26</v>
      </c>
      <c r="L10" s="15" t="s">
        <v>26</v>
      </c>
      <c r="M10" s="11" t="s">
        <v>26</v>
      </c>
      <c r="N10" s="11" t="s">
        <v>26</v>
      </c>
      <c r="O10" s="11" t="s">
        <v>26</v>
      </c>
      <c r="P10" s="11" t="s">
        <v>26</v>
      </c>
      <c r="Q10" s="20"/>
      <c r="R10" s="20"/>
      <c r="S10" s="20"/>
      <c r="T10" s="20"/>
      <c r="U10" s="20">
        <v>0</v>
      </c>
    </row>
    <row r="11" spans="1:21" ht="14.25" customHeight="1">
      <c r="A11" s="24"/>
      <c r="B11" s="101" t="s">
        <v>67</v>
      </c>
      <c r="C11" s="26"/>
      <c r="D11" s="27">
        <f>SUM(D5:D10)</f>
        <v>97.3</v>
      </c>
      <c r="E11" s="33"/>
      <c r="F11" s="16"/>
      <c r="G11" s="34"/>
      <c r="H11" s="16"/>
      <c r="I11" s="16"/>
      <c r="J11" s="16"/>
      <c r="K11" s="16"/>
      <c r="L11" s="16"/>
      <c r="P11" s="162" t="s">
        <v>1520</v>
      </c>
      <c r="Q11" s="163">
        <v>2</v>
      </c>
      <c r="R11" s="163">
        <v>0</v>
      </c>
      <c r="S11" s="163">
        <v>0</v>
      </c>
      <c r="T11" s="163">
        <v>0</v>
      </c>
      <c r="U11" s="66">
        <f>SUM(U5:U10)</f>
        <v>0</v>
      </c>
    </row>
    <row r="12" spans="3:21" ht="14.25" customHeight="1">
      <c r="C12" s="28"/>
      <c r="D12" s="45"/>
      <c r="E12" s="28"/>
      <c r="U12" s="1"/>
    </row>
    <row r="13" spans="1:21" ht="14.25" customHeight="1">
      <c r="A13" s="290" t="s">
        <v>1203</v>
      </c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</row>
    <row r="14" spans="1:21" ht="14.25" customHeight="1">
      <c r="A14" s="3" t="s">
        <v>1</v>
      </c>
      <c r="B14" s="4"/>
      <c r="C14" s="285" t="s">
        <v>2</v>
      </c>
      <c r="D14" s="286" t="s">
        <v>3</v>
      </c>
      <c r="E14" s="156" t="s">
        <v>4</v>
      </c>
      <c r="F14" s="156" t="s">
        <v>5</v>
      </c>
      <c r="G14" s="3"/>
      <c r="H14" s="285" t="s">
        <v>6</v>
      </c>
      <c r="I14" s="285" t="s">
        <v>7</v>
      </c>
      <c r="J14" s="285" t="s">
        <v>8</v>
      </c>
      <c r="K14" s="285" t="s">
        <v>9</v>
      </c>
      <c r="L14" s="285" t="s">
        <v>10</v>
      </c>
      <c r="M14" s="285" t="s">
        <v>11</v>
      </c>
      <c r="N14" s="285" t="s">
        <v>12</v>
      </c>
      <c r="O14" s="285" t="s">
        <v>13</v>
      </c>
      <c r="P14" s="287" t="s">
        <v>14</v>
      </c>
      <c r="Q14" s="288" t="s">
        <v>1514</v>
      </c>
      <c r="R14" s="288" t="s">
        <v>1515</v>
      </c>
      <c r="S14" s="288" t="s">
        <v>1516</v>
      </c>
      <c r="T14" s="288" t="s">
        <v>1517</v>
      </c>
      <c r="U14" s="287" t="s">
        <v>15</v>
      </c>
    </row>
    <row r="15" spans="1:21" ht="25.5" customHeight="1">
      <c r="A15" s="6" t="s">
        <v>16</v>
      </c>
      <c r="B15" s="7" t="s">
        <v>17</v>
      </c>
      <c r="C15" s="285"/>
      <c r="D15" s="286"/>
      <c r="E15" s="117" t="s">
        <v>18</v>
      </c>
      <c r="F15" s="118" t="s">
        <v>18</v>
      </c>
      <c r="G15" s="6" t="s">
        <v>19</v>
      </c>
      <c r="H15" s="285"/>
      <c r="I15" s="285"/>
      <c r="J15" s="285"/>
      <c r="K15" s="285"/>
      <c r="L15" s="285"/>
      <c r="M15" s="285"/>
      <c r="N15" s="285"/>
      <c r="O15" s="285"/>
      <c r="P15" s="287"/>
      <c r="Q15" s="291"/>
      <c r="R15" s="289"/>
      <c r="S15" s="289"/>
      <c r="T15" s="289"/>
      <c r="U15" s="287"/>
    </row>
    <row r="16" spans="1:21" ht="14.25" customHeight="1">
      <c r="A16" s="9" t="s">
        <v>292</v>
      </c>
      <c r="B16" s="61" t="s">
        <v>187</v>
      </c>
      <c r="C16" s="14" t="s">
        <v>22</v>
      </c>
      <c r="D16" s="59">
        <v>16.6</v>
      </c>
      <c r="E16" s="60" t="s">
        <v>108</v>
      </c>
      <c r="F16" s="14" t="s">
        <v>201</v>
      </c>
      <c r="G16" s="61" t="s">
        <v>1204</v>
      </c>
      <c r="H16" s="14" t="s">
        <v>38</v>
      </c>
      <c r="I16" s="14" t="s">
        <v>80</v>
      </c>
      <c r="J16" s="14" t="s">
        <v>80</v>
      </c>
      <c r="K16" s="14" t="s">
        <v>26</v>
      </c>
      <c r="L16" s="14" t="s">
        <v>26</v>
      </c>
      <c r="M16" s="46" t="s">
        <v>26</v>
      </c>
      <c r="N16" s="14" t="s">
        <v>26</v>
      </c>
      <c r="O16" s="14" t="s">
        <v>26</v>
      </c>
      <c r="P16" s="14" t="s">
        <v>26</v>
      </c>
      <c r="Q16" s="81">
        <v>1</v>
      </c>
      <c r="R16" s="81">
        <v>1</v>
      </c>
      <c r="S16" s="81">
        <v>1</v>
      </c>
      <c r="T16" s="81">
        <v>1</v>
      </c>
      <c r="U16" s="81">
        <v>0</v>
      </c>
    </row>
    <row r="17" spans="1:21" ht="14.25" customHeight="1">
      <c r="A17" s="24"/>
      <c r="B17" s="101" t="s">
        <v>67</v>
      </c>
      <c r="C17" s="26"/>
      <c r="D17" s="27">
        <f>SUM(D16:D16)</f>
        <v>16.6</v>
      </c>
      <c r="E17" s="33"/>
      <c r="F17" s="16"/>
      <c r="G17" s="34"/>
      <c r="H17" s="16"/>
      <c r="I17" s="16"/>
      <c r="J17" s="16"/>
      <c r="K17" s="16"/>
      <c r="L17" s="16"/>
      <c r="M17" s="16"/>
      <c r="N17" s="47"/>
      <c r="O17" s="47"/>
      <c r="P17" s="162" t="s">
        <v>1513</v>
      </c>
      <c r="Q17" s="163">
        <v>1</v>
      </c>
      <c r="R17" s="163">
        <v>1</v>
      </c>
      <c r="S17" s="163">
        <v>1</v>
      </c>
      <c r="T17" s="163">
        <v>1</v>
      </c>
      <c r="U17" s="66">
        <f>SUM(U16:U16)</f>
        <v>0</v>
      </c>
    </row>
    <row r="18" spans="1:21" s="2" customFormat="1" ht="14.25" customHeight="1">
      <c r="A18" s="35"/>
      <c r="B18" s="34"/>
      <c r="C18" s="16"/>
      <c r="D18" s="39"/>
      <c r="E18" s="33"/>
      <c r="F18" s="16"/>
      <c r="G18" s="34"/>
      <c r="H18" s="16"/>
      <c r="I18" s="16"/>
      <c r="J18" s="16"/>
      <c r="K18" s="16"/>
      <c r="L18" s="16"/>
      <c r="M18" s="16"/>
      <c r="U18" s="104"/>
    </row>
    <row r="19" spans="1:21" ht="14.25" customHeight="1">
      <c r="A19" s="290" t="s">
        <v>1205</v>
      </c>
      <c r="B19" s="290"/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</row>
    <row r="20" spans="1:21" ht="14.25" customHeight="1">
      <c r="A20" s="3" t="s">
        <v>1</v>
      </c>
      <c r="B20" s="4"/>
      <c r="C20" s="285" t="s">
        <v>2</v>
      </c>
      <c r="D20" s="286" t="s">
        <v>3</v>
      </c>
      <c r="E20" s="156" t="s">
        <v>4</v>
      </c>
      <c r="F20" s="156" t="s">
        <v>5</v>
      </c>
      <c r="G20" s="3" t="s">
        <v>291</v>
      </c>
      <c r="H20" s="285" t="s">
        <v>6</v>
      </c>
      <c r="I20" s="285" t="s">
        <v>7</v>
      </c>
      <c r="J20" s="285" t="s">
        <v>8</v>
      </c>
      <c r="K20" s="285" t="s">
        <v>9</v>
      </c>
      <c r="L20" s="285" t="s">
        <v>10</v>
      </c>
      <c r="M20" s="285" t="s">
        <v>11</v>
      </c>
      <c r="N20" s="285" t="s">
        <v>12</v>
      </c>
      <c r="O20" s="285" t="s">
        <v>13</v>
      </c>
      <c r="P20" s="287" t="s">
        <v>14</v>
      </c>
      <c r="Q20" s="288" t="s">
        <v>1514</v>
      </c>
      <c r="R20" s="288" t="s">
        <v>1515</v>
      </c>
      <c r="S20" s="288" t="s">
        <v>1516</v>
      </c>
      <c r="T20" s="288" t="s">
        <v>1517</v>
      </c>
      <c r="U20" s="287" t="s">
        <v>15</v>
      </c>
    </row>
    <row r="21" spans="1:21" ht="23.25" customHeight="1">
      <c r="A21" s="6" t="s">
        <v>16</v>
      </c>
      <c r="B21" s="7" t="s">
        <v>17</v>
      </c>
      <c r="C21" s="285"/>
      <c r="D21" s="286"/>
      <c r="E21" s="117" t="s">
        <v>18</v>
      </c>
      <c r="F21" s="118" t="s">
        <v>18</v>
      </c>
      <c r="G21" s="6" t="s">
        <v>19</v>
      </c>
      <c r="H21" s="285"/>
      <c r="I21" s="285"/>
      <c r="J21" s="285"/>
      <c r="K21" s="285"/>
      <c r="L21" s="285"/>
      <c r="M21" s="285"/>
      <c r="N21" s="285"/>
      <c r="O21" s="285"/>
      <c r="P21" s="287"/>
      <c r="Q21" s="291"/>
      <c r="R21" s="289"/>
      <c r="S21" s="289"/>
      <c r="T21" s="289"/>
      <c r="U21" s="287"/>
    </row>
    <row r="22" spans="1:21" ht="14.25" customHeight="1">
      <c r="A22" s="9" t="s">
        <v>361</v>
      </c>
      <c r="B22" s="61" t="s">
        <v>1206</v>
      </c>
      <c r="C22" s="14" t="s">
        <v>22</v>
      </c>
      <c r="D22" s="80">
        <v>22.3</v>
      </c>
      <c r="E22" s="60" t="s">
        <v>108</v>
      </c>
      <c r="F22" s="14" t="s">
        <v>201</v>
      </c>
      <c r="G22" s="61" t="s">
        <v>408</v>
      </c>
      <c r="H22" s="14" t="s">
        <v>149</v>
      </c>
      <c r="I22" s="14" t="s">
        <v>80</v>
      </c>
      <c r="J22" s="14" t="s">
        <v>80</v>
      </c>
      <c r="K22" s="14" t="s">
        <v>26</v>
      </c>
      <c r="L22" s="46" t="s">
        <v>26</v>
      </c>
      <c r="M22" s="14" t="s">
        <v>26</v>
      </c>
      <c r="N22" s="14" t="s">
        <v>26</v>
      </c>
      <c r="O22" s="14" t="s">
        <v>26</v>
      </c>
      <c r="P22" s="14" t="s">
        <v>26</v>
      </c>
      <c r="Q22" s="14">
        <v>1</v>
      </c>
      <c r="R22" s="14">
        <v>1</v>
      </c>
      <c r="S22" s="14">
        <v>1</v>
      </c>
      <c r="T22" s="14">
        <v>1</v>
      </c>
      <c r="U22" s="14">
        <v>0</v>
      </c>
    </row>
    <row r="23" spans="1:21" ht="14.25" customHeight="1">
      <c r="A23" s="9" t="s">
        <v>364</v>
      </c>
      <c r="B23" s="10" t="s">
        <v>1207</v>
      </c>
      <c r="C23" s="11" t="s">
        <v>22</v>
      </c>
      <c r="D23" s="68">
        <v>3.4</v>
      </c>
      <c r="E23" s="13" t="s">
        <v>31</v>
      </c>
      <c r="F23" s="11" t="s">
        <v>299</v>
      </c>
      <c r="G23" s="10" t="s">
        <v>483</v>
      </c>
      <c r="H23" s="14" t="s">
        <v>26</v>
      </c>
      <c r="I23" s="11" t="s">
        <v>86</v>
      </c>
      <c r="J23" s="11" t="s">
        <v>80</v>
      </c>
      <c r="K23" s="11" t="s">
        <v>26</v>
      </c>
      <c r="L23" s="15" t="s">
        <v>80</v>
      </c>
      <c r="M23" s="11" t="s">
        <v>26</v>
      </c>
      <c r="N23" s="11" t="s">
        <v>26</v>
      </c>
      <c r="O23" s="11" t="s">
        <v>104</v>
      </c>
      <c r="P23" s="11" t="s">
        <v>26</v>
      </c>
      <c r="Q23" s="11"/>
      <c r="R23" s="11">
        <v>1</v>
      </c>
      <c r="S23" s="11">
        <v>2</v>
      </c>
      <c r="T23" s="11">
        <v>1</v>
      </c>
      <c r="U23" s="11">
        <v>0</v>
      </c>
    </row>
    <row r="24" spans="1:21" ht="14.25" customHeight="1">
      <c r="A24" s="9" t="s">
        <v>366</v>
      </c>
      <c r="B24" s="10" t="s">
        <v>485</v>
      </c>
      <c r="C24" s="11" t="s">
        <v>22</v>
      </c>
      <c r="D24" s="68">
        <v>7.8</v>
      </c>
      <c r="E24" s="13" t="s">
        <v>31</v>
      </c>
      <c r="F24" s="11" t="s">
        <v>299</v>
      </c>
      <c r="G24" s="10" t="s">
        <v>1208</v>
      </c>
      <c r="H24" s="14" t="s">
        <v>26</v>
      </c>
      <c r="I24" s="11" t="s">
        <v>80</v>
      </c>
      <c r="J24" s="11" t="s">
        <v>80</v>
      </c>
      <c r="K24" s="11" t="s">
        <v>80</v>
      </c>
      <c r="L24" s="15" t="s">
        <v>26</v>
      </c>
      <c r="M24" s="11" t="s">
        <v>26</v>
      </c>
      <c r="N24" s="11" t="s">
        <v>26</v>
      </c>
      <c r="O24" s="11" t="s">
        <v>26</v>
      </c>
      <c r="P24" s="11" t="s">
        <v>80</v>
      </c>
      <c r="Q24" s="11"/>
      <c r="R24" s="11">
        <v>1</v>
      </c>
      <c r="S24" s="11">
        <v>1</v>
      </c>
      <c r="T24" s="11">
        <v>1</v>
      </c>
      <c r="U24" s="11">
        <v>0</v>
      </c>
    </row>
    <row r="25" spans="1:21" ht="14.25" customHeight="1">
      <c r="A25" s="9" t="s">
        <v>369</v>
      </c>
      <c r="B25" s="10" t="s">
        <v>92</v>
      </c>
      <c r="C25" s="11" t="s">
        <v>22</v>
      </c>
      <c r="D25" s="68">
        <v>2.5</v>
      </c>
      <c r="E25" s="13" t="s">
        <v>31</v>
      </c>
      <c r="F25" s="11" t="s">
        <v>24</v>
      </c>
      <c r="G25" s="10" t="s">
        <v>1209</v>
      </c>
      <c r="H25" s="14" t="s">
        <v>26</v>
      </c>
      <c r="I25" s="11" t="s">
        <v>26</v>
      </c>
      <c r="J25" s="11" t="s">
        <v>26</v>
      </c>
      <c r="K25" s="11" t="s">
        <v>26</v>
      </c>
      <c r="L25" s="15" t="s">
        <v>26</v>
      </c>
      <c r="M25" s="11" t="s">
        <v>26</v>
      </c>
      <c r="N25" s="11" t="s">
        <v>26</v>
      </c>
      <c r="O25" s="11" t="s">
        <v>26</v>
      </c>
      <c r="P25" s="11" t="s">
        <v>26</v>
      </c>
      <c r="Q25" s="11"/>
      <c r="R25" s="11"/>
      <c r="S25" s="11"/>
      <c r="T25" s="11"/>
      <c r="U25" s="11">
        <v>0</v>
      </c>
    </row>
    <row r="26" spans="1:21" ht="14.25" customHeight="1">
      <c r="A26" s="9" t="s">
        <v>372</v>
      </c>
      <c r="B26" s="10" t="s">
        <v>1210</v>
      </c>
      <c r="C26" s="11" t="s">
        <v>22</v>
      </c>
      <c r="D26" s="68">
        <v>4.4</v>
      </c>
      <c r="E26" s="13" t="s">
        <v>31</v>
      </c>
      <c r="F26" s="11" t="s">
        <v>24</v>
      </c>
      <c r="G26" s="10" t="s">
        <v>1211</v>
      </c>
      <c r="H26" s="14" t="s">
        <v>26</v>
      </c>
      <c r="I26" s="11" t="s">
        <v>26</v>
      </c>
      <c r="J26" s="11" t="s">
        <v>26</v>
      </c>
      <c r="K26" s="11" t="s">
        <v>26</v>
      </c>
      <c r="L26" s="15" t="s">
        <v>26</v>
      </c>
      <c r="M26" s="11" t="s">
        <v>26</v>
      </c>
      <c r="N26" s="11" t="s">
        <v>26</v>
      </c>
      <c r="O26" s="11" t="s">
        <v>26</v>
      </c>
      <c r="P26" s="11" t="s">
        <v>26</v>
      </c>
      <c r="Q26" s="11"/>
      <c r="R26" s="11"/>
      <c r="S26" s="11"/>
      <c r="T26" s="11"/>
      <c r="U26" s="11">
        <v>0</v>
      </c>
    </row>
    <row r="27" spans="1:21" ht="14.25" customHeight="1">
      <c r="A27" s="9" t="s">
        <v>1212</v>
      </c>
      <c r="B27" s="10" t="s">
        <v>578</v>
      </c>
      <c r="C27" s="11" t="s">
        <v>22</v>
      </c>
      <c r="D27" s="68">
        <v>16</v>
      </c>
      <c r="E27" s="13" t="s">
        <v>31</v>
      </c>
      <c r="F27" s="11" t="s">
        <v>299</v>
      </c>
      <c r="G27" s="10" t="s">
        <v>1213</v>
      </c>
      <c r="H27" s="14" t="s">
        <v>114</v>
      </c>
      <c r="I27" s="11" t="s">
        <v>414</v>
      </c>
      <c r="J27" s="11" t="s">
        <v>80</v>
      </c>
      <c r="K27" s="11" t="s">
        <v>80</v>
      </c>
      <c r="L27" s="15" t="s">
        <v>26</v>
      </c>
      <c r="M27" s="11" t="s">
        <v>26</v>
      </c>
      <c r="N27" s="11" t="s">
        <v>26</v>
      </c>
      <c r="O27" s="11" t="s">
        <v>26</v>
      </c>
      <c r="P27" s="11" t="s">
        <v>80</v>
      </c>
      <c r="Q27" s="11">
        <v>1</v>
      </c>
      <c r="R27" s="11">
        <v>1</v>
      </c>
      <c r="S27" s="11">
        <v>2</v>
      </c>
      <c r="T27" s="11">
        <v>1</v>
      </c>
      <c r="U27" s="11">
        <v>0</v>
      </c>
    </row>
    <row r="28" spans="1:21" ht="14.25" customHeight="1">
      <c r="A28" s="9" t="s">
        <v>1214</v>
      </c>
      <c r="B28" s="10" t="s">
        <v>699</v>
      </c>
      <c r="C28" s="11" t="s">
        <v>22</v>
      </c>
      <c r="D28" s="68">
        <v>21.8</v>
      </c>
      <c r="E28" s="13" t="s">
        <v>108</v>
      </c>
      <c r="F28" s="11" t="s">
        <v>299</v>
      </c>
      <c r="G28" s="10" t="s">
        <v>847</v>
      </c>
      <c r="H28" s="14" t="s">
        <v>114</v>
      </c>
      <c r="I28" s="11" t="s">
        <v>324</v>
      </c>
      <c r="J28" s="11" t="s">
        <v>80</v>
      </c>
      <c r="K28" s="11" t="s">
        <v>80</v>
      </c>
      <c r="L28" s="15" t="s">
        <v>26</v>
      </c>
      <c r="M28" s="11" t="s">
        <v>26</v>
      </c>
      <c r="N28" s="11" t="s">
        <v>26</v>
      </c>
      <c r="O28" s="11" t="s">
        <v>26</v>
      </c>
      <c r="P28" s="11" t="s">
        <v>26</v>
      </c>
      <c r="Q28" s="11">
        <v>1</v>
      </c>
      <c r="R28" s="11">
        <v>1</v>
      </c>
      <c r="S28" s="11">
        <v>1</v>
      </c>
      <c r="T28" s="11">
        <v>1</v>
      </c>
      <c r="U28" s="11">
        <v>0</v>
      </c>
    </row>
    <row r="29" spans="1:21" ht="14.25" customHeight="1">
      <c r="A29" s="9" t="s">
        <v>1215</v>
      </c>
      <c r="B29" s="10" t="s">
        <v>1216</v>
      </c>
      <c r="C29" s="11" t="s">
        <v>22</v>
      </c>
      <c r="D29" s="68">
        <v>6.9</v>
      </c>
      <c r="E29" s="13" t="s">
        <v>31</v>
      </c>
      <c r="F29" s="11" t="s">
        <v>299</v>
      </c>
      <c r="G29" s="10" t="s">
        <v>1217</v>
      </c>
      <c r="H29" s="14" t="s">
        <v>26</v>
      </c>
      <c r="I29" s="11" t="s">
        <v>414</v>
      </c>
      <c r="J29" s="11" t="s">
        <v>80</v>
      </c>
      <c r="K29" s="11" t="s">
        <v>26</v>
      </c>
      <c r="L29" s="15" t="s">
        <v>26</v>
      </c>
      <c r="M29" s="11" t="s">
        <v>26</v>
      </c>
      <c r="N29" s="11" t="s">
        <v>26</v>
      </c>
      <c r="O29" s="11" t="s">
        <v>26</v>
      </c>
      <c r="P29" s="11" t="s">
        <v>26</v>
      </c>
      <c r="Q29" s="11">
        <v>3</v>
      </c>
      <c r="R29" s="11">
        <v>3</v>
      </c>
      <c r="S29" s="11">
        <v>3</v>
      </c>
      <c r="T29" s="11"/>
      <c r="U29" s="11">
        <v>0</v>
      </c>
    </row>
    <row r="30" spans="1:21" ht="14.25" customHeight="1">
      <c r="A30" s="9" t="s">
        <v>1218</v>
      </c>
      <c r="B30" s="10" t="s">
        <v>92</v>
      </c>
      <c r="C30" s="11" t="s">
        <v>22</v>
      </c>
      <c r="D30" s="68">
        <v>0.8</v>
      </c>
      <c r="E30" s="13" t="s">
        <v>31</v>
      </c>
      <c r="F30" s="11" t="s">
        <v>299</v>
      </c>
      <c r="G30" s="10" t="s">
        <v>1219</v>
      </c>
      <c r="H30" s="14" t="s">
        <v>26</v>
      </c>
      <c r="I30" s="11" t="s">
        <v>80</v>
      </c>
      <c r="J30" s="11" t="s">
        <v>26</v>
      </c>
      <c r="K30" s="11" t="s">
        <v>26</v>
      </c>
      <c r="L30" s="15" t="s">
        <v>26</v>
      </c>
      <c r="M30" s="11" t="s">
        <v>26</v>
      </c>
      <c r="N30" s="11" t="s">
        <v>26</v>
      </c>
      <c r="O30" s="11" t="s">
        <v>26</v>
      </c>
      <c r="P30" s="11" t="s">
        <v>26</v>
      </c>
      <c r="Q30" s="11"/>
      <c r="R30" s="11"/>
      <c r="S30" s="11"/>
      <c r="T30" s="11"/>
      <c r="U30" s="11">
        <v>0</v>
      </c>
    </row>
    <row r="31" spans="1:21" ht="14.25" customHeight="1">
      <c r="A31" s="9" t="s">
        <v>1220</v>
      </c>
      <c r="B31" s="10" t="s">
        <v>1221</v>
      </c>
      <c r="C31" s="11" t="s">
        <v>22</v>
      </c>
      <c r="D31" s="68">
        <v>8.9</v>
      </c>
      <c r="E31" s="13" t="s">
        <v>31</v>
      </c>
      <c r="F31" s="11" t="s">
        <v>201</v>
      </c>
      <c r="G31" s="10" t="s">
        <v>66</v>
      </c>
      <c r="H31" s="14" t="s">
        <v>38</v>
      </c>
      <c r="I31" s="11" t="s">
        <v>80</v>
      </c>
      <c r="J31" s="11" t="s">
        <v>80</v>
      </c>
      <c r="K31" s="11" t="s">
        <v>26</v>
      </c>
      <c r="L31" s="15" t="s">
        <v>26</v>
      </c>
      <c r="M31" s="11" t="s">
        <v>26</v>
      </c>
      <c r="N31" s="11" t="s">
        <v>26</v>
      </c>
      <c r="O31" s="11" t="s">
        <v>26</v>
      </c>
      <c r="P31" s="20" t="s">
        <v>26</v>
      </c>
      <c r="Q31" s="20"/>
      <c r="R31" s="20">
        <v>1</v>
      </c>
      <c r="S31" s="20">
        <v>1</v>
      </c>
      <c r="T31" s="20">
        <v>1</v>
      </c>
      <c r="U31" s="20">
        <v>0</v>
      </c>
    </row>
    <row r="32" spans="1:21" ht="14.25" customHeight="1">
      <c r="A32" s="24"/>
      <c r="B32" s="25" t="s">
        <v>67</v>
      </c>
      <c r="C32" s="26"/>
      <c r="D32" s="27">
        <f>SUM(D22:D31)</f>
        <v>94.80000000000001</v>
      </c>
      <c r="E32" s="33"/>
      <c r="F32" s="2"/>
      <c r="G32" s="34"/>
      <c r="H32" s="16"/>
      <c r="I32" s="16"/>
      <c r="J32" s="16"/>
      <c r="K32" s="16"/>
      <c r="L32" s="16"/>
      <c r="P32" s="162" t="s">
        <v>1520</v>
      </c>
      <c r="Q32" s="163">
        <f>SUM(Q22:Q31)</f>
        <v>6</v>
      </c>
      <c r="R32" s="163">
        <f>SUM(R22:R31)</f>
        <v>9</v>
      </c>
      <c r="S32" s="163">
        <f>SUM(S22:S31)</f>
        <v>11</v>
      </c>
      <c r="T32" s="163">
        <f>SUM(T22:T31)</f>
        <v>6</v>
      </c>
      <c r="U32" s="66">
        <f>SUM(U22:U31)</f>
        <v>0</v>
      </c>
    </row>
    <row r="33" spans="1:21" s="2" customFormat="1" ht="14.25" customHeight="1">
      <c r="A33" s="35"/>
      <c r="B33" s="34"/>
      <c r="C33" s="16"/>
      <c r="D33" s="39"/>
      <c r="E33" s="33"/>
      <c r="G33" s="34"/>
      <c r="H33" s="16"/>
      <c r="I33" s="16"/>
      <c r="J33" s="16"/>
      <c r="K33" s="16"/>
      <c r="L33" s="16"/>
      <c r="P33" s="44"/>
      <c r="Q33" s="44"/>
      <c r="R33" s="44"/>
      <c r="S33" s="44"/>
      <c r="T33" s="44"/>
      <c r="U33" s="29"/>
    </row>
    <row r="34" spans="1:21" ht="14.25" customHeight="1">
      <c r="A34" s="290" t="s">
        <v>1222</v>
      </c>
      <c r="B34" s="290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</row>
    <row r="35" spans="1:21" ht="14.25" customHeight="1">
      <c r="A35" s="3" t="s">
        <v>1</v>
      </c>
      <c r="B35" s="4"/>
      <c r="C35" s="285" t="s">
        <v>2</v>
      </c>
      <c r="D35" s="286" t="s">
        <v>3</v>
      </c>
      <c r="E35" s="156" t="s">
        <v>4</v>
      </c>
      <c r="F35" s="156" t="s">
        <v>5</v>
      </c>
      <c r="G35" s="3" t="s">
        <v>291</v>
      </c>
      <c r="H35" s="285" t="s">
        <v>6</v>
      </c>
      <c r="I35" s="285" t="s">
        <v>7</v>
      </c>
      <c r="J35" s="285" t="s">
        <v>8</v>
      </c>
      <c r="K35" s="285" t="s">
        <v>9</v>
      </c>
      <c r="L35" s="285" t="s">
        <v>10</v>
      </c>
      <c r="M35" s="285" t="s">
        <v>11</v>
      </c>
      <c r="N35" s="285" t="s">
        <v>12</v>
      </c>
      <c r="O35" s="285" t="s">
        <v>13</v>
      </c>
      <c r="P35" s="287" t="s">
        <v>14</v>
      </c>
      <c r="Q35" s="288" t="s">
        <v>1514</v>
      </c>
      <c r="R35" s="288" t="s">
        <v>1515</v>
      </c>
      <c r="S35" s="288" t="s">
        <v>1516</v>
      </c>
      <c r="T35" s="288" t="s">
        <v>1517</v>
      </c>
      <c r="U35" s="287" t="s">
        <v>15</v>
      </c>
    </row>
    <row r="36" spans="1:21" ht="24" customHeight="1">
      <c r="A36" s="6" t="s">
        <v>16</v>
      </c>
      <c r="B36" s="7" t="s">
        <v>17</v>
      </c>
      <c r="C36" s="285"/>
      <c r="D36" s="286"/>
      <c r="E36" s="117" t="s">
        <v>18</v>
      </c>
      <c r="F36" s="118" t="s">
        <v>18</v>
      </c>
      <c r="G36" s="6" t="s">
        <v>19</v>
      </c>
      <c r="H36" s="285"/>
      <c r="I36" s="285"/>
      <c r="J36" s="285"/>
      <c r="K36" s="285"/>
      <c r="L36" s="285"/>
      <c r="M36" s="285"/>
      <c r="N36" s="285"/>
      <c r="O36" s="285"/>
      <c r="P36" s="287"/>
      <c r="Q36" s="291"/>
      <c r="R36" s="289"/>
      <c r="S36" s="289"/>
      <c r="T36" s="289"/>
      <c r="U36" s="287"/>
    </row>
    <row r="37" spans="1:21" ht="21" customHeight="1">
      <c r="A37" s="9" t="s">
        <v>374</v>
      </c>
      <c r="B37" s="61" t="s">
        <v>72</v>
      </c>
      <c r="C37" s="14" t="s">
        <v>22</v>
      </c>
      <c r="D37" s="59">
        <v>7.5</v>
      </c>
      <c r="E37" s="60" t="s">
        <v>31</v>
      </c>
      <c r="F37" s="14" t="s">
        <v>1223</v>
      </c>
      <c r="G37" s="120" t="s">
        <v>1224</v>
      </c>
      <c r="H37" s="14" t="s">
        <v>26</v>
      </c>
      <c r="I37" s="14" t="s">
        <v>26</v>
      </c>
      <c r="J37" s="14" t="s">
        <v>26</v>
      </c>
      <c r="K37" s="14" t="s">
        <v>26</v>
      </c>
      <c r="L37" s="46" t="s">
        <v>26</v>
      </c>
      <c r="M37" s="14" t="s">
        <v>26</v>
      </c>
      <c r="N37" s="14" t="s">
        <v>26</v>
      </c>
      <c r="O37" s="14" t="s">
        <v>26</v>
      </c>
      <c r="P37" s="14" t="s">
        <v>26</v>
      </c>
      <c r="Q37" s="14"/>
      <c r="R37" s="14"/>
      <c r="S37" s="14"/>
      <c r="T37" s="14"/>
      <c r="U37" s="14">
        <v>0</v>
      </c>
    </row>
    <row r="38" spans="1:21" ht="14.25" customHeight="1">
      <c r="A38" s="9" t="s">
        <v>377</v>
      </c>
      <c r="B38" s="10" t="s">
        <v>1225</v>
      </c>
      <c r="C38" s="11" t="s">
        <v>22</v>
      </c>
      <c r="D38" s="12">
        <v>38.1</v>
      </c>
      <c r="E38" s="13" t="s">
        <v>1226</v>
      </c>
      <c r="F38" s="11" t="s">
        <v>1223</v>
      </c>
      <c r="G38" s="10" t="s">
        <v>1227</v>
      </c>
      <c r="H38" s="14" t="s">
        <v>1228</v>
      </c>
      <c r="I38" s="11" t="s">
        <v>80</v>
      </c>
      <c r="J38" s="11" t="s">
        <v>80</v>
      </c>
      <c r="K38" s="11" t="s">
        <v>26</v>
      </c>
      <c r="L38" s="15" t="s">
        <v>26</v>
      </c>
      <c r="M38" s="11" t="s">
        <v>26</v>
      </c>
      <c r="N38" s="11" t="s">
        <v>26</v>
      </c>
      <c r="O38" s="11" t="s">
        <v>26</v>
      </c>
      <c r="P38" s="11" t="s">
        <v>80</v>
      </c>
      <c r="Q38" s="11">
        <v>2</v>
      </c>
      <c r="R38" s="11">
        <v>2</v>
      </c>
      <c r="S38" s="11">
        <v>2</v>
      </c>
      <c r="T38" s="11">
        <v>2</v>
      </c>
      <c r="U38" s="11">
        <v>0</v>
      </c>
    </row>
    <row r="39" spans="1:21" ht="14.25" customHeight="1">
      <c r="A39" s="9" t="s">
        <v>378</v>
      </c>
      <c r="B39" s="10" t="s">
        <v>1229</v>
      </c>
      <c r="C39" s="11" t="s">
        <v>22</v>
      </c>
      <c r="D39" s="12">
        <v>7.9</v>
      </c>
      <c r="E39" s="13" t="s">
        <v>31</v>
      </c>
      <c r="F39" s="11" t="s">
        <v>1223</v>
      </c>
      <c r="G39" s="10" t="s">
        <v>1230</v>
      </c>
      <c r="H39" s="14" t="s">
        <v>149</v>
      </c>
      <c r="I39" s="11" t="s">
        <v>86</v>
      </c>
      <c r="J39" s="11" t="s">
        <v>80</v>
      </c>
      <c r="K39" s="11" t="s">
        <v>26</v>
      </c>
      <c r="L39" s="15" t="s">
        <v>80</v>
      </c>
      <c r="M39" s="11" t="s">
        <v>26</v>
      </c>
      <c r="N39" s="11" t="s">
        <v>26</v>
      </c>
      <c r="O39" s="11" t="s">
        <v>26</v>
      </c>
      <c r="P39" s="11" t="s">
        <v>80</v>
      </c>
      <c r="Q39" s="11"/>
      <c r="R39" s="11">
        <v>1</v>
      </c>
      <c r="S39" s="11">
        <v>2</v>
      </c>
      <c r="T39" s="11">
        <v>1</v>
      </c>
      <c r="U39" s="11">
        <v>0</v>
      </c>
    </row>
    <row r="40" spans="1:21" ht="25.5" customHeight="1">
      <c r="A40" s="9" t="s">
        <v>380</v>
      </c>
      <c r="B40" s="10" t="s">
        <v>21</v>
      </c>
      <c r="C40" s="11" t="s">
        <v>22</v>
      </c>
      <c r="D40" s="12">
        <v>19.9</v>
      </c>
      <c r="E40" s="13" t="s">
        <v>31</v>
      </c>
      <c r="F40" s="11" t="s">
        <v>24</v>
      </c>
      <c r="G40" s="64" t="s">
        <v>1231</v>
      </c>
      <c r="H40" s="14" t="s">
        <v>26</v>
      </c>
      <c r="I40" s="11" t="s">
        <v>26</v>
      </c>
      <c r="J40" s="11" t="s">
        <v>26</v>
      </c>
      <c r="K40" s="11" t="s">
        <v>26</v>
      </c>
      <c r="L40" s="15" t="s">
        <v>26</v>
      </c>
      <c r="M40" s="11" t="s">
        <v>26</v>
      </c>
      <c r="N40" s="11" t="s">
        <v>26</v>
      </c>
      <c r="O40" s="11" t="s">
        <v>26</v>
      </c>
      <c r="P40" s="11" t="s">
        <v>26</v>
      </c>
      <c r="Q40" s="11"/>
      <c r="R40" s="11"/>
      <c r="S40" s="11"/>
      <c r="T40" s="11"/>
      <c r="U40" s="11">
        <v>0</v>
      </c>
    </row>
    <row r="41" spans="1:21" ht="14.25" customHeight="1">
      <c r="A41" s="9" t="s">
        <v>382</v>
      </c>
      <c r="B41" s="10" t="s">
        <v>1232</v>
      </c>
      <c r="C41" s="11" t="s">
        <v>22</v>
      </c>
      <c r="D41" s="12">
        <v>4</v>
      </c>
      <c r="E41" s="13" t="s">
        <v>31</v>
      </c>
      <c r="F41" s="11" t="s">
        <v>299</v>
      </c>
      <c r="G41" s="10" t="s">
        <v>259</v>
      </c>
      <c r="H41" s="14" t="s">
        <v>26</v>
      </c>
      <c r="I41" s="11" t="s">
        <v>80</v>
      </c>
      <c r="J41" s="11" t="s">
        <v>501</v>
      </c>
      <c r="K41" s="11" t="s">
        <v>26</v>
      </c>
      <c r="L41" s="15" t="s">
        <v>80</v>
      </c>
      <c r="M41" s="11" t="s">
        <v>26</v>
      </c>
      <c r="N41" s="11" t="s">
        <v>26</v>
      </c>
      <c r="O41" s="11" t="s">
        <v>26</v>
      </c>
      <c r="P41" s="11" t="s">
        <v>26</v>
      </c>
      <c r="Q41" s="11"/>
      <c r="R41" s="11">
        <v>1</v>
      </c>
      <c r="S41" s="11">
        <v>2</v>
      </c>
      <c r="T41" s="11">
        <v>1</v>
      </c>
      <c r="U41" s="11">
        <v>0</v>
      </c>
    </row>
    <row r="42" spans="1:21" ht="14.25" customHeight="1">
      <c r="A42" s="9" t="s">
        <v>384</v>
      </c>
      <c r="B42" s="10" t="s">
        <v>1233</v>
      </c>
      <c r="C42" s="11" t="s">
        <v>22</v>
      </c>
      <c r="D42" s="12">
        <v>3.8</v>
      </c>
      <c r="E42" s="13" t="s">
        <v>31</v>
      </c>
      <c r="F42" s="11" t="s">
        <v>299</v>
      </c>
      <c r="G42" s="10" t="s">
        <v>1234</v>
      </c>
      <c r="H42" s="14" t="s">
        <v>26</v>
      </c>
      <c r="I42" s="11" t="s">
        <v>80</v>
      </c>
      <c r="J42" s="11" t="s">
        <v>80</v>
      </c>
      <c r="K42" s="11" t="s">
        <v>26</v>
      </c>
      <c r="L42" s="15" t="s">
        <v>80</v>
      </c>
      <c r="M42" s="11" t="s">
        <v>26</v>
      </c>
      <c r="N42" s="11" t="s">
        <v>80</v>
      </c>
      <c r="O42" s="11" t="s">
        <v>26</v>
      </c>
      <c r="P42" s="11" t="s">
        <v>80</v>
      </c>
      <c r="Q42" s="11"/>
      <c r="R42" s="11">
        <v>1</v>
      </c>
      <c r="S42" s="11">
        <v>2</v>
      </c>
      <c r="T42" s="11">
        <v>1</v>
      </c>
      <c r="U42" s="11">
        <v>0</v>
      </c>
    </row>
    <row r="43" spans="1:21" ht="14.25" customHeight="1">
      <c r="A43" s="9" t="s">
        <v>386</v>
      </c>
      <c r="B43" s="10" t="s">
        <v>28</v>
      </c>
      <c r="C43" s="11" t="s">
        <v>22</v>
      </c>
      <c r="D43" s="12">
        <v>18.6</v>
      </c>
      <c r="E43" s="13" t="s">
        <v>31</v>
      </c>
      <c r="F43" s="11" t="s">
        <v>24</v>
      </c>
      <c r="G43" s="10" t="s">
        <v>1235</v>
      </c>
      <c r="H43" s="14" t="s">
        <v>26</v>
      </c>
      <c r="I43" s="11" t="s">
        <v>26</v>
      </c>
      <c r="J43" s="11" t="s">
        <v>26</v>
      </c>
      <c r="K43" s="11" t="s">
        <v>26</v>
      </c>
      <c r="L43" s="15" t="s">
        <v>26</v>
      </c>
      <c r="M43" s="11" t="s">
        <v>26</v>
      </c>
      <c r="N43" s="11" t="s">
        <v>26</v>
      </c>
      <c r="O43" s="11" t="s">
        <v>26</v>
      </c>
      <c r="P43" s="11" t="s">
        <v>26</v>
      </c>
      <c r="Q43" s="11"/>
      <c r="R43" s="11"/>
      <c r="S43" s="11"/>
      <c r="T43" s="11"/>
      <c r="U43" s="11">
        <v>0</v>
      </c>
    </row>
    <row r="44" spans="1:21" ht="14.25" customHeight="1">
      <c r="A44" s="9" t="s">
        <v>387</v>
      </c>
      <c r="B44" s="10" t="s">
        <v>112</v>
      </c>
      <c r="C44" s="11" t="s">
        <v>22</v>
      </c>
      <c r="D44" s="12">
        <v>2.9</v>
      </c>
      <c r="E44" s="13" t="s">
        <v>31</v>
      </c>
      <c r="F44" s="11" t="s">
        <v>1223</v>
      </c>
      <c r="G44" s="10" t="s">
        <v>1236</v>
      </c>
      <c r="H44" s="14" t="s">
        <v>26</v>
      </c>
      <c r="I44" s="11" t="s">
        <v>86</v>
      </c>
      <c r="J44" s="11" t="s">
        <v>80</v>
      </c>
      <c r="K44" s="11" t="s">
        <v>26</v>
      </c>
      <c r="L44" s="15" t="s">
        <v>80</v>
      </c>
      <c r="M44" s="11" t="s">
        <v>26</v>
      </c>
      <c r="N44" s="11" t="s">
        <v>26</v>
      </c>
      <c r="O44" s="11" t="s">
        <v>26</v>
      </c>
      <c r="P44" s="11" t="s">
        <v>26</v>
      </c>
      <c r="Q44" s="11"/>
      <c r="R44" s="11">
        <v>1</v>
      </c>
      <c r="S44" s="11">
        <v>2</v>
      </c>
      <c r="T44" s="11">
        <v>1</v>
      </c>
      <c r="U44" s="11">
        <v>0</v>
      </c>
    </row>
    <row r="45" spans="1:21" ht="14.25" customHeight="1">
      <c r="A45" s="9" t="s">
        <v>388</v>
      </c>
      <c r="B45" s="10" t="s">
        <v>1237</v>
      </c>
      <c r="C45" s="11" t="s">
        <v>22</v>
      </c>
      <c r="D45" s="12">
        <v>39.2</v>
      </c>
      <c r="E45" s="13" t="s">
        <v>108</v>
      </c>
      <c r="F45" s="11" t="s">
        <v>1223</v>
      </c>
      <c r="G45" s="10" t="s">
        <v>1238</v>
      </c>
      <c r="H45" s="14" t="s">
        <v>114</v>
      </c>
      <c r="I45" s="11" t="s">
        <v>414</v>
      </c>
      <c r="J45" s="11" t="s">
        <v>80</v>
      </c>
      <c r="K45" s="11" t="s">
        <v>80</v>
      </c>
      <c r="L45" s="15" t="s">
        <v>26</v>
      </c>
      <c r="M45" s="11" t="s">
        <v>26</v>
      </c>
      <c r="N45" s="11" t="s">
        <v>26</v>
      </c>
      <c r="O45" s="11" t="s">
        <v>26</v>
      </c>
      <c r="P45" s="11" t="s">
        <v>26</v>
      </c>
      <c r="Q45" s="11">
        <v>3</v>
      </c>
      <c r="R45" s="11">
        <v>4</v>
      </c>
      <c r="S45" s="11">
        <v>4</v>
      </c>
      <c r="T45" s="11">
        <v>2</v>
      </c>
      <c r="U45" s="11">
        <v>0</v>
      </c>
    </row>
    <row r="46" spans="1:21" ht="14.25" customHeight="1">
      <c r="A46" s="9" t="s">
        <v>390</v>
      </c>
      <c r="B46" s="10" t="s">
        <v>1239</v>
      </c>
      <c r="C46" s="11" t="s">
        <v>22</v>
      </c>
      <c r="D46" s="12">
        <v>36.8</v>
      </c>
      <c r="E46" s="13" t="s">
        <v>108</v>
      </c>
      <c r="F46" s="11" t="s">
        <v>201</v>
      </c>
      <c r="G46" s="10" t="s">
        <v>1240</v>
      </c>
      <c r="H46" s="14" t="s">
        <v>38</v>
      </c>
      <c r="I46" s="11" t="s">
        <v>414</v>
      </c>
      <c r="J46" s="11" t="s">
        <v>80</v>
      </c>
      <c r="K46" s="11" t="s">
        <v>26</v>
      </c>
      <c r="L46" s="15" t="s">
        <v>26</v>
      </c>
      <c r="M46" s="11" t="s">
        <v>26</v>
      </c>
      <c r="N46" s="11" t="s">
        <v>26</v>
      </c>
      <c r="O46" s="11" t="s">
        <v>26</v>
      </c>
      <c r="P46" s="11" t="s">
        <v>26</v>
      </c>
      <c r="Q46" s="11"/>
      <c r="R46" s="11"/>
      <c r="S46" s="11">
        <v>1</v>
      </c>
      <c r="T46" s="11">
        <v>1</v>
      </c>
      <c r="U46" s="11">
        <v>0</v>
      </c>
    </row>
    <row r="47" spans="1:21" ht="14.25" customHeight="1">
      <c r="A47" s="9" t="s">
        <v>392</v>
      </c>
      <c r="B47" s="10" t="s">
        <v>1241</v>
      </c>
      <c r="C47" s="11" t="s">
        <v>22</v>
      </c>
      <c r="D47" s="12">
        <v>11</v>
      </c>
      <c r="E47" s="13" t="s">
        <v>108</v>
      </c>
      <c r="F47" s="11" t="s">
        <v>24</v>
      </c>
      <c r="G47" s="10" t="s">
        <v>1242</v>
      </c>
      <c r="H47" s="14" t="s">
        <v>26</v>
      </c>
      <c r="I47" s="11" t="s">
        <v>80</v>
      </c>
      <c r="J47" s="11" t="s">
        <v>26</v>
      </c>
      <c r="K47" s="11" t="s">
        <v>26</v>
      </c>
      <c r="L47" s="15" t="s">
        <v>26</v>
      </c>
      <c r="M47" s="11" t="s">
        <v>26</v>
      </c>
      <c r="N47" s="11" t="s">
        <v>26</v>
      </c>
      <c r="O47" s="11" t="s">
        <v>26</v>
      </c>
      <c r="P47" s="11" t="s">
        <v>26</v>
      </c>
      <c r="Q47" s="11"/>
      <c r="R47" s="11"/>
      <c r="S47" s="11"/>
      <c r="T47" s="11"/>
      <c r="U47" s="11">
        <v>0</v>
      </c>
    </row>
    <row r="48" spans="1:21" ht="14.25" customHeight="1">
      <c r="A48" s="9" t="s">
        <v>395</v>
      </c>
      <c r="B48" s="10" t="s">
        <v>1243</v>
      </c>
      <c r="C48" s="11" t="s">
        <v>22</v>
      </c>
      <c r="D48" s="12">
        <v>3.1</v>
      </c>
      <c r="E48" s="13" t="s">
        <v>108</v>
      </c>
      <c r="F48" s="11" t="s">
        <v>24</v>
      </c>
      <c r="G48" s="10" t="s">
        <v>1244</v>
      </c>
      <c r="H48" s="14" t="s">
        <v>38</v>
      </c>
      <c r="I48" s="11" t="s">
        <v>26</v>
      </c>
      <c r="J48" s="11" t="s">
        <v>26</v>
      </c>
      <c r="K48" s="11" t="s">
        <v>26</v>
      </c>
      <c r="L48" s="15" t="s">
        <v>26</v>
      </c>
      <c r="M48" s="11" t="s">
        <v>26</v>
      </c>
      <c r="N48" s="11" t="s">
        <v>26</v>
      </c>
      <c r="O48" s="11" t="s">
        <v>26</v>
      </c>
      <c r="P48" s="11" t="s">
        <v>26</v>
      </c>
      <c r="Q48" s="11"/>
      <c r="R48" s="11"/>
      <c r="S48" s="11"/>
      <c r="T48" s="11"/>
      <c r="U48" s="11">
        <v>0</v>
      </c>
    </row>
    <row r="49" spans="1:21" ht="14.25" customHeight="1">
      <c r="A49" s="9" t="s">
        <v>396</v>
      </c>
      <c r="B49" s="10" t="s">
        <v>34</v>
      </c>
      <c r="C49" s="11" t="s">
        <v>22</v>
      </c>
      <c r="D49" s="12">
        <v>25.4</v>
      </c>
      <c r="E49" s="13" t="s">
        <v>31</v>
      </c>
      <c r="F49" s="11" t="s">
        <v>24</v>
      </c>
      <c r="G49" s="10" t="s">
        <v>26</v>
      </c>
      <c r="H49" s="14" t="s">
        <v>38</v>
      </c>
      <c r="I49" s="11" t="s">
        <v>26</v>
      </c>
      <c r="J49" s="11" t="s">
        <v>26</v>
      </c>
      <c r="K49" s="11" t="s">
        <v>26</v>
      </c>
      <c r="L49" s="15" t="s">
        <v>26</v>
      </c>
      <c r="M49" s="11" t="s">
        <v>26</v>
      </c>
      <c r="N49" s="11" t="s">
        <v>26</v>
      </c>
      <c r="O49" s="11" t="s">
        <v>26</v>
      </c>
      <c r="P49" s="11" t="s">
        <v>26</v>
      </c>
      <c r="Q49" s="11"/>
      <c r="R49" s="11"/>
      <c r="S49" s="11"/>
      <c r="T49" s="11"/>
      <c r="U49" s="11">
        <v>0</v>
      </c>
    </row>
    <row r="50" spans="1:21" ht="12" customHeight="1">
      <c r="A50" s="9" t="s">
        <v>1245</v>
      </c>
      <c r="B50" s="10" t="s">
        <v>1246</v>
      </c>
      <c r="C50" s="11" t="s">
        <v>22</v>
      </c>
      <c r="D50" s="12">
        <v>36.2</v>
      </c>
      <c r="E50" s="13" t="s">
        <v>108</v>
      </c>
      <c r="F50" s="11" t="s">
        <v>1223</v>
      </c>
      <c r="G50" s="64" t="s">
        <v>1247</v>
      </c>
      <c r="H50" s="14" t="s">
        <v>114</v>
      </c>
      <c r="I50" s="11" t="s">
        <v>414</v>
      </c>
      <c r="J50" s="11" t="s">
        <v>80</v>
      </c>
      <c r="K50" s="11" t="s">
        <v>26</v>
      </c>
      <c r="L50" s="15" t="s">
        <v>26</v>
      </c>
      <c r="M50" s="11" t="s">
        <v>26</v>
      </c>
      <c r="N50" s="11" t="s">
        <v>26</v>
      </c>
      <c r="O50" s="11" t="s">
        <v>26</v>
      </c>
      <c r="P50" s="11" t="s">
        <v>26</v>
      </c>
      <c r="Q50" s="11">
        <v>2</v>
      </c>
      <c r="R50" s="11">
        <v>2</v>
      </c>
      <c r="S50" s="11">
        <v>2</v>
      </c>
      <c r="T50" s="11">
        <v>2</v>
      </c>
      <c r="U50" s="11">
        <v>2</v>
      </c>
    </row>
    <row r="51" spans="1:21" ht="14.25" customHeight="1">
      <c r="A51" s="56" t="s">
        <v>1248</v>
      </c>
      <c r="B51" s="19" t="s">
        <v>92</v>
      </c>
      <c r="C51" s="11" t="s">
        <v>22</v>
      </c>
      <c r="D51" s="62">
        <v>2.9</v>
      </c>
      <c r="E51" s="13" t="s">
        <v>31</v>
      </c>
      <c r="F51" s="11" t="s">
        <v>24</v>
      </c>
      <c r="G51" s="10" t="s">
        <v>479</v>
      </c>
      <c r="H51" s="14" t="s">
        <v>26</v>
      </c>
      <c r="I51" s="11" t="s">
        <v>80</v>
      </c>
      <c r="J51" s="11" t="s">
        <v>26</v>
      </c>
      <c r="K51" s="11" t="s">
        <v>26</v>
      </c>
      <c r="L51" s="15" t="s">
        <v>26</v>
      </c>
      <c r="M51" s="11" t="s">
        <v>26</v>
      </c>
      <c r="N51" s="11" t="s">
        <v>26</v>
      </c>
      <c r="O51" s="11" t="s">
        <v>26</v>
      </c>
      <c r="P51" s="11" t="s">
        <v>26</v>
      </c>
      <c r="Q51" s="11"/>
      <c r="R51" s="11"/>
      <c r="S51" s="11"/>
      <c r="T51" s="11"/>
      <c r="U51" s="11">
        <v>0</v>
      </c>
    </row>
    <row r="52" spans="1:21" ht="14.25" customHeight="1">
      <c r="A52" s="56" t="s">
        <v>1249</v>
      </c>
      <c r="B52" s="10" t="s">
        <v>117</v>
      </c>
      <c r="C52" s="11" t="s">
        <v>22</v>
      </c>
      <c r="D52" s="12">
        <v>12.1</v>
      </c>
      <c r="E52" s="13" t="s">
        <v>108</v>
      </c>
      <c r="F52" s="11" t="s">
        <v>201</v>
      </c>
      <c r="G52" s="10" t="s">
        <v>1250</v>
      </c>
      <c r="H52" s="14" t="s">
        <v>149</v>
      </c>
      <c r="I52" s="11" t="s">
        <v>80</v>
      </c>
      <c r="J52" s="11" t="s">
        <v>80</v>
      </c>
      <c r="K52" s="11" t="s">
        <v>26</v>
      </c>
      <c r="L52" s="15" t="s">
        <v>26</v>
      </c>
      <c r="M52" s="11" t="s">
        <v>26</v>
      </c>
      <c r="N52" s="11" t="s">
        <v>26</v>
      </c>
      <c r="O52" s="11" t="s">
        <v>26</v>
      </c>
      <c r="P52" s="11" t="s">
        <v>26</v>
      </c>
      <c r="Q52" s="11"/>
      <c r="R52" s="11">
        <v>1</v>
      </c>
      <c r="S52" s="11">
        <v>1</v>
      </c>
      <c r="T52" s="11">
        <v>1</v>
      </c>
      <c r="U52" s="11">
        <v>0</v>
      </c>
    </row>
    <row r="53" spans="1:21" ht="14.25" customHeight="1">
      <c r="A53" s="9" t="s">
        <v>1251</v>
      </c>
      <c r="B53" s="10" t="s">
        <v>40</v>
      </c>
      <c r="C53" s="11" t="s">
        <v>22</v>
      </c>
      <c r="D53" s="12">
        <v>25.3</v>
      </c>
      <c r="E53" s="13" t="s">
        <v>31</v>
      </c>
      <c r="F53" s="11" t="s">
        <v>24</v>
      </c>
      <c r="G53" s="10" t="s">
        <v>26</v>
      </c>
      <c r="H53" s="14" t="s">
        <v>149</v>
      </c>
      <c r="I53" s="11" t="s">
        <v>26</v>
      </c>
      <c r="J53" s="11" t="s">
        <v>26</v>
      </c>
      <c r="K53" s="11" t="s">
        <v>26</v>
      </c>
      <c r="L53" s="15" t="s">
        <v>26</v>
      </c>
      <c r="M53" s="11" t="s">
        <v>26</v>
      </c>
      <c r="N53" s="11" t="s">
        <v>26</v>
      </c>
      <c r="O53" s="11" t="s">
        <v>26</v>
      </c>
      <c r="P53" s="11" t="s">
        <v>26</v>
      </c>
      <c r="Q53" s="11"/>
      <c r="R53" s="11"/>
      <c r="S53" s="11"/>
      <c r="T53" s="11"/>
      <c r="U53" s="11">
        <v>0</v>
      </c>
    </row>
    <row r="54" spans="1:21" ht="14.25" customHeight="1">
      <c r="A54" s="9" t="s">
        <v>1252</v>
      </c>
      <c r="B54" s="10" t="s">
        <v>977</v>
      </c>
      <c r="C54" s="11" t="s">
        <v>22</v>
      </c>
      <c r="D54" s="12">
        <v>45.2</v>
      </c>
      <c r="E54" s="13" t="s">
        <v>108</v>
      </c>
      <c r="F54" s="11" t="s">
        <v>1223</v>
      </c>
      <c r="G54" s="10" t="s">
        <v>1253</v>
      </c>
      <c r="H54" s="14" t="s">
        <v>114</v>
      </c>
      <c r="I54" s="11" t="s">
        <v>80</v>
      </c>
      <c r="J54" s="11" t="s">
        <v>80</v>
      </c>
      <c r="K54" s="11" t="s">
        <v>26</v>
      </c>
      <c r="L54" s="15" t="s">
        <v>26</v>
      </c>
      <c r="M54" s="11" t="s">
        <v>26</v>
      </c>
      <c r="N54" s="11" t="s">
        <v>26</v>
      </c>
      <c r="O54" s="11" t="s">
        <v>26</v>
      </c>
      <c r="P54" s="11" t="s">
        <v>26</v>
      </c>
      <c r="Q54" s="11">
        <v>1</v>
      </c>
      <c r="R54" s="11">
        <v>1</v>
      </c>
      <c r="S54" s="11">
        <v>1</v>
      </c>
      <c r="T54" s="11">
        <v>3</v>
      </c>
      <c r="U54" s="11">
        <v>4</v>
      </c>
    </row>
    <row r="55" spans="1:21" ht="14.25" customHeight="1">
      <c r="A55" s="9" t="s">
        <v>1254</v>
      </c>
      <c r="B55" s="10" t="s">
        <v>1255</v>
      </c>
      <c r="C55" s="11" t="s">
        <v>22</v>
      </c>
      <c r="D55" s="12">
        <v>4.8</v>
      </c>
      <c r="E55" s="13" t="s">
        <v>31</v>
      </c>
      <c r="F55" s="11" t="s">
        <v>1223</v>
      </c>
      <c r="G55" s="10" t="s">
        <v>413</v>
      </c>
      <c r="H55" s="14" t="s">
        <v>227</v>
      </c>
      <c r="I55" s="11" t="s">
        <v>80</v>
      </c>
      <c r="J55" s="11" t="s">
        <v>80</v>
      </c>
      <c r="K55" s="11" t="s">
        <v>26</v>
      </c>
      <c r="L55" s="15" t="s">
        <v>80</v>
      </c>
      <c r="M55" s="11" t="s">
        <v>26</v>
      </c>
      <c r="N55" s="11" t="s">
        <v>26</v>
      </c>
      <c r="O55" s="11" t="s">
        <v>104</v>
      </c>
      <c r="P55" s="11" t="s">
        <v>26</v>
      </c>
      <c r="Q55" s="11"/>
      <c r="R55" s="11">
        <v>1</v>
      </c>
      <c r="S55" s="11">
        <v>2</v>
      </c>
      <c r="T55" s="11">
        <v>1</v>
      </c>
      <c r="U55" s="11">
        <v>0</v>
      </c>
    </row>
    <row r="56" spans="1:21" ht="14.25" customHeight="1">
      <c r="A56" s="9" t="s">
        <v>1256</v>
      </c>
      <c r="B56" s="10" t="s">
        <v>1257</v>
      </c>
      <c r="C56" s="11" t="s">
        <v>22</v>
      </c>
      <c r="D56" s="12">
        <v>4.7</v>
      </c>
      <c r="E56" s="13" t="s">
        <v>31</v>
      </c>
      <c r="F56" s="11" t="s">
        <v>1223</v>
      </c>
      <c r="G56" s="10" t="s">
        <v>1258</v>
      </c>
      <c r="H56" s="14" t="s">
        <v>26</v>
      </c>
      <c r="I56" s="11" t="s">
        <v>86</v>
      </c>
      <c r="J56" s="11" t="s">
        <v>80</v>
      </c>
      <c r="K56" s="11" t="s">
        <v>26</v>
      </c>
      <c r="L56" s="15" t="s">
        <v>80</v>
      </c>
      <c r="M56" s="11" t="s">
        <v>26</v>
      </c>
      <c r="N56" s="11" t="s">
        <v>26</v>
      </c>
      <c r="O56" s="11" t="s">
        <v>104</v>
      </c>
      <c r="P56" s="11" t="s">
        <v>26</v>
      </c>
      <c r="Q56" s="11"/>
      <c r="R56" s="11">
        <v>1</v>
      </c>
      <c r="S56" s="11">
        <v>1</v>
      </c>
      <c r="T56" s="11">
        <v>1</v>
      </c>
      <c r="U56" s="11">
        <v>0</v>
      </c>
    </row>
    <row r="57" spans="1:21" ht="14.25" customHeight="1">
      <c r="A57" s="9" t="s">
        <v>1259</v>
      </c>
      <c r="B57" s="10" t="s">
        <v>428</v>
      </c>
      <c r="C57" s="11" t="s">
        <v>22</v>
      </c>
      <c r="D57" s="12">
        <v>23.9</v>
      </c>
      <c r="E57" s="13" t="s">
        <v>108</v>
      </c>
      <c r="F57" s="11" t="s">
        <v>201</v>
      </c>
      <c r="G57" s="10" t="s">
        <v>1260</v>
      </c>
      <c r="H57" s="14" t="s">
        <v>38</v>
      </c>
      <c r="I57" s="11" t="s">
        <v>80</v>
      </c>
      <c r="J57" s="11" t="s">
        <v>80</v>
      </c>
      <c r="K57" s="11" t="s">
        <v>26</v>
      </c>
      <c r="L57" s="15" t="s">
        <v>26</v>
      </c>
      <c r="M57" s="11" t="s">
        <v>26</v>
      </c>
      <c r="N57" s="11" t="s">
        <v>26</v>
      </c>
      <c r="O57" s="11" t="s">
        <v>26</v>
      </c>
      <c r="P57" s="11" t="s">
        <v>26</v>
      </c>
      <c r="Q57" s="11"/>
      <c r="R57" s="11">
        <v>1</v>
      </c>
      <c r="S57" s="11">
        <v>1</v>
      </c>
      <c r="T57" s="11">
        <v>2</v>
      </c>
      <c r="U57" s="11">
        <v>0</v>
      </c>
    </row>
    <row r="58" spans="1:21" ht="14.25" customHeight="1">
      <c r="A58" s="76" t="s">
        <v>1261</v>
      </c>
      <c r="B58" s="10" t="s">
        <v>723</v>
      </c>
      <c r="C58" s="11" t="s">
        <v>22</v>
      </c>
      <c r="D58" s="12">
        <v>3.5</v>
      </c>
      <c r="E58" s="13" t="s">
        <v>31</v>
      </c>
      <c r="F58" s="11" t="s">
        <v>1223</v>
      </c>
      <c r="G58" s="10" t="s">
        <v>1262</v>
      </c>
      <c r="H58" s="14" t="s">
        <v>26</v>
      </c>
      <c r="I58" s="11" t="s">
        <v>86</v>
      </c>
      <c r="J58" s="11" t="s">
        <v>80</v>
      </c>
      <c r="K58" s="11" t="s">
        <v>26</v>
      </c>
      <c r="L58" s="15" t="s">
        <v>80</v>
      </c>
      <c r="M58" s="11" t="s">
        <v>26</v>
      </c>
      <c r="N58" s="11" t="s">
        <v>26</v>
      </c>
      <c r="O58" s="11" t="s">
        <v>104</v>
      </c>
      <c r="P58" s="11" t="s">
        <v>26</v>
      </c>
      <c r="Q58" s="11"/>
      <c r="R58" s="11">
        <v>1</v>
      </c>
      <c r="S58" s="11">
        <v>2</v>
      </c>
      <c r="T58" s="11">
        <v>1</v>
      </c>
      <c r="U58" s="11">
        <v>0</v>
      </c>
    </row>
    <row r="59" spans="1:21" ht="14.25" customHeight="1">
      <c r="A59" s="76" t="s">
        <v>1263</v>
      </c>
      <c r="B59" s="10" t="s">
        <v>461</v>
      </c>
      <c r="C59" s="11" t="s">
        <v>22</v>
      </c>
      <c r="D59" s="12">
        <v>4</v>
      </c>
      <c r="E59" s="13" t="s">
        <v>31</v>
      </c>
      <c r="F59" s="11" t="s">
        <v>1223</v>
      </c>
      <c r="G59" s="10" t="s">
        <v>483</v>
      </c>
      <c r="H59" s="14" t="s">
        <v>26</v>
      </c>
      <c r="I59" s="11" t="s">
        <v>86</v>
      </c>
      <c r="J59" s="11" t="s">
        <v>80</v>
      </c>
      <c r="K59" s="11" t="s">
        <v>80</v>
      </c>
      <c r="L59" s="15" t="s">
        <v>26</v>
      </c>
      <c r="M59" s="11" t="s">
        <v>26</v>
      </c>
      <c r="N59" s="11" t="s">
        <v>26</v>
      </c>
      <c r="O59" s="11" t="s">
        <v>26</v>
      </c>
      <c r="P59" s="11" t="s">
        <v>26</v>
      </c>
      <c r="Q59" s="11">
        <v>1</v>
      </c>
      <c r="R59" s="11">
        <v>1</v>
      </c>
      <c r="S59" s="11">
        <v>2</v>
      </c>
      <c r="T59" s="11">
        <v>1</v>
      </c>
      <c r="U59" s="11">
        <v>0</v>
      </c>
    </row>
    <row r="60" spans="1:21" ht="14.25" customHeight="1">
      <c r="A60" s="76" t="s">
        <v>1264</v>
      </c>
      <c r="B60" s="10" t="s">
        <v>72</v>
      </c>
      <c r="C60" s="11" t="s">
        <v>22</v>
      </c>
      <c r="D60" s="12">
        <v>2.9</v>
      </c>
      <c r="E60" s="13" t="s">
        <v>31</v>
      </c>
      <c r="F60" s="11" t="s">
        <v>24</v>
      </c>
      <c r="G60" s="10" t="s">
        <v>26</v>
      </c>
      <c r="H60" s="14" t="s">
        <v>26</v>
      </c>
      <c r="I60" s="11" t="s">
        <v>26</v>
      </c>
      <c r="J60" s="11" t="s">
        <v>26</v>
      </c>
      <c r="K60" s="11" t="s">
        <v>26</v>
      </c>
      <c r="L60" s="15" t="s">
        <v>26</v>
      </c>
      <c r="M60" s="11" t="s">
        <v>26</v>
      </c>
      <c r="N60" s="11" t="s">
        <v>26</v>
      </c>
      <c r="O60" s="11" t="s">
        <v>26</v>
      </c>
      <c r="P60" s="11" t="s">
        <v>26</v>
      </c>
      <c r="Q60" s="11"/>
      <c r="R60" s="11"/>
      <c r="S60" s="11"/>
      <c r="T60" s="11"/>
      <c r="U60" s="11">
        <v>0</v>
      </c>
    </row>
    <row r="61" spans="1:21" ht="14.25" customHeight="1">
      <c r="A61" s="9" t="s">
        <v>1265</v>
      </c>
      <c r="B61" s="10" t="s">
        <v>98</v>
      </c>
      <c r="C61" s="11" t="s">
        <v>22</v>
      </c>
      <c r="D61" s="12">
        <v>3.2</v>
      </c>
      <c r="E61" s="13" t="s">
        <v>31</v>
      </c>
      <c r="F61" s="11" t="s">
        <v>1223</v>
      </c>
      <c r="G61" s="10" t="s">
        <v>422</v>
      </c>
      <c r="H61" s="14" t="s">
        <v>26</v>
      </c>
      <c r="I61" s="11" t="s">
        <v>80</v>
      </c>
      <c r="J61" s="11" t="s">
        <v>26</v>
      </c>
      <c r="K61" s="11" t="s">
        <v>26</v>
      </c>
      <c r="L61" s="15" t="s">
        <v>26</v>
      </c>
      <c r="M61" s="11" t="s">
        <v>26</v>
      </c>
      <c r="N61" s="11" t="s">
        <v>26</v>
      </c>
      <c r="O61" s="11" t="s">
        <v>26</v>
      </c>
      <c r="P61" s="11" t="s">
        <v>26</v>
      </c>
      <c r="Q61" s="11"/>
      <c r="R61" s="11"/>
      <c r="S61" s="11"/>
      <c r="T61" s="11"/>
      <c r="U61" s="11">
        <v>0</v>
      </c>
    </row>
    <row r="62" spans="1:21" ht="14.25" customHeight="1">
      <c r="A62" s="9"/>
      <c r="B62" s="10" t="s">
        <v>1266</v>
      </c>
      <c r="C62" s="11" t="s">
        <v>22</v>
      </c>
      <c r="D62" s="12">
        <v>46.6</v>
      </c>
      <c r="E62" s="13" t="s">
        <v>1267</v>
      </c>
      <c r="F62" s="11" t="s">
        <v>1223</v>
      </c>
      <c r="G62" s="10" t="s">
        <v>1268</v>
      </c>
      <c r="H62" s="14" t="s">
        <v>26</v>
      </c>
      <c r="I62" s="11" t="s">
        <v>26</v>
      </c>
      <c r="J62" s="11" t="s">
        <v>26</v>
      </c>
      <c r="K62" s="11" t="s">
        <v>26</v>
      </c>
      <c r="L62" s="15" t="s">
        <v>26</v>
      </c>
      <c r="M62" s="11" t="s">
        <v>26</v>
      </c>
      <c r="N62" s="11" t="s">
        <v>26</v>
      </c>
      <c r="O62" s="11" t="s">
        <v>26</v>
      </c>
      <c r="P62" s="11" t="s">
        <v>26</v>
      </c>
      <c r="Q62" s="20"/>
      <c r="R62" s="20"/>
      <c r="S62" s="20"/>
      <c r="T62" s="20"/>
      <c r="U62" s="20">
        <v>0</v>
      </c>
    </row>
    <row r="63" spans="1:21" ht="14.25" customHeight="1">
      <c r="A63" s="24"/>
      <c r="B63" s="25" t="s">
        <v>67</v>
      </c>
      <c r="C63" s="26"/>
      <c r="D63" s="27">
        <f>SUM(D37:D62)</f>
        <v>433.5</v>
      </c>
      <c r="E63" s="33"/>
      <c r="F63" s="2"/>
      <c r="G63" s="34"/>
      <c r="H63" s="16"/>
      <c r="I63" s="16"/>
      <c r="J63" s="16"/>
      <c r="K63" s="16"/>
      <c r="L63" s="16"/>
      <c r="P63" s="162" t="s">
        <v>1520</v>
      </c>
      <c r="Q63" s="163">
        <f>SUM(Q37:Q62)</f>
        <v>9</v>
      </c>
      <c r="R63" s="163">
        <f>SUM(R37:R62)</f>
        <v>19</v>
      </c>
      <c r="S63" s="163">
        <f>SUM(S37:S62)</f>
        <v>27</v>
      </c>
      <c r="T63" s="163">
        <f>SUM(T37:T62)</f>
        <v>21</v>
      </c>
      <c r="U63" s="66">
        <f>SUM(U37:U62)</f>
        <v>6</v>
      </c>
    </row>
    <row r="64" ht="14.25" customHeight="1"/>
    <row r="65" spans="1:21" ht="14.25" customHeight="1">
      <c r="A65" s="24"/>
      <c r="B65" s="241" t="s">
        <v>1269</v>
      </c>
      <c r="C65" s="242"/>
      <c r="D65" s="243">
        <f>SUM(D63,,D32,D17,D11)</f>
        <v>642.1999999999999</v>
      </c>
      <c r="E65" s="252"/>
      <c r="F65" s="253"/>
      <c r="G65" s="252"/>
      <c r="H65" s="252"/>
      <c r="I65" s="252"/>
      <c r="J65" s="252"/>
      <c r="K65" s="252"/>
      <c r="L65" s="252"/>
      <c r="M65" s="252"/>
      <c r="N65" s="252"/>
      <c r="O65" s="252"/>
      <c r="P65" s="255" t="s">
        <v>1513</v>
      </c>
      <c r="Q65" s="248">
        <f>Q63+Q32+Q17+Q11</f>
        <v>18</v>
      </c>
      <c r="R65" s="248">
        <f>R63+R32+R17+R11</f>
        <v>29</v>
      </c>
      <c r="S65" s="248">
        <f>S63+S32+S17+S11</f>
        <v>39</v>
      </c>
      <c r="T65" s="248">
        <f>T63+T32+T17+T11</f>
        <v>28</v>
      </c>
      <c r="U65" s="248">
        <f>U63+U32+U17+U11</f>
        <v>6</v>
      </c>
    </row>
  </sheetData>
  <sheetProtection selectLockedCells="1" selectUnlockedCells="1"/>
  <mergeCells count="69">
    <mergeCell ref="A1:U1"/>
    <mergeCell ref="Q14:Q15"/>
    <mergeCell ref="S14:S15"/>
    <mergeCell ref="T14:T15"/>
    <mergeCell ref="S20:S21"/>
    <mergeCell ref="T20:T21"/>
    <mergeCell ref="J20:J21"/>
    <mergeCell ref="Q20:Q21"/>
    <mergeCell ref="U20:U21"/>
    <mergeCell ref="R20:R21"/>
    <mergeCell ref="S35:S36"/>
    <mergeCell ref="T35:T36"/>
    <mergeCell ref="A34:U34"/>
    <mergeCell ref="C35:C36"/>
    <mergeCell ref="D35:D36"/>
    <mergeCell ref="U35:U36"/>
    <mergeCell ref="R35:R36"/>
    <mergeCell ref="L35:L36"/>
    <mergeCell ref="M35:M36"/>
    <mergeCell ref="N35:N36"/>
    <mergeCell ref="O35:O36"/>
    <mergeCell ref="P35:P36"/>
    <mergeCell ref="Q35:Q36"/>
    <mergeCell ref="H35:H36"/>
    <mergeCell ref="I35:I36"/>
    <mergeCell ref="J35:J36"/>
    <mergeCell ref="K35:K36"/>
    <mergeCell ref="K20:K21"/>
    <mergeCell ref="L20:L21"/>
    <mergeCell ref="M20:M21"/>
    <mergeCell ref="N20:N21"/>
    <mergeCell ref="O20:O21"/>
    <mergeCell ref="P20:P21"/>
    <mergeCell ref="U14:U15"/>
    <mergeCell ref="R14:R15"/>
    <mergeCell ref="A19:U19"/>
    <mergeCell ref="C20:C21"/>
    <mergeCell ref="D20:D21"/>
    <mergeCell ref="H20:H21"/>
    <mergeCell ref="I20:I21"/>
    <mergeCell ref="L14:L15"/>
    <mergeCell ref="M14:M15"/>
    <mergeCell ref="N14:N15"/>
    <mergeCell ref="T3:T4"/>
    <mergeCell ref="O14:O15"/>
    <mergeCell ref="P14:P15"/>
    <mergeCell ref="A13:U13"/>
    <mergeCell ref="C14:C15"/>
    <mergeCell ref="D14:D15"/>
    <mergeCell ref="H14:H15"/>
    <mergeCell ref="I14:I15"/>
    <mergeCell ref="J14:J15"/>
    <mergeCell ref="K14:K15"/>
    <mergeCell ref="L3:L4"/>
    <mergeCell ref="M3:M4"/>
    <mergeCell ref="N3:N4"/>
    <mergeCell ref="O3:O4"/>
    <mergeCell ref="P3:P4"/>
    <mergeCell ref="S3:S4"/>
    <mergeCell ref="A2:U2"/>
    <mergeCell ref="C3:C4"/>
    <mergeCell ref="D3:D4"/>
    <mergeCell ref="H3:H4"/>
    <mergeCell ref="I3:I4"/>
    <mergeCell ref="J3:J4"/>
    <mergeCell ref="Q3:Q4"/>
    <mergeCell ref="U3:U4"/>
    <mergeCell ref="R3:R4"/>
    <mergeCell ref="K3:K4"/>
  </mergeCells>
  <printOptions/>
  <pageMargins left="0.3" right="0.3298611111111111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8"/>
  <sheetViews>
    <sheetView zoomScale="110" zoomScaleNormal="110" zoomScalePageLayoutView="0" workbookViewId="0" topLeftCell="A1">
      <selection activeCell="C11" sqref="C11:C22"/>
    </sheetView>
  </sheetViews>
  <sheetFormatPr defaultColWidth="8.7109375" defaultRowHeight="12.75"/>
  <cols>
    <col min="1" max="1" width="6.421875" style="1" customWidth="1"/>
    <col min="2" max="2" width="40.8515625" style="1" customWidth="1"/>
    <col min="3" max="3" width="14.140625" style="1" customWidth="1"/>
    <col min="4" max="4" width="8.140625" style="1" customWidth="1"/>
    <col min="5" max="5" width="32.421875" style="1" customWidth="1"/>
    <col min="6" max="6" width="22.421875" style="104" customWidth="1"/>
    <col min="7" max="7" width="41.00390625" style="1" customWidth="1"/>
    <col min="8" max="8" width="19.140625" style="1" customWidth="1"/>
    <col min="9" max="9" width="16.421875" style="1" customWidth="1"/>
    <col min="10" max="10" width="26.140625" style="1" customWidth="1"/>
    <col min="11" max="11" width="12.8515625" style="1" customWidth="1"/>
    <col min="12" max="12" width="12.7109375" style="0" customWidth="1"/>
    <col min="13" max="13" width="13.28125" style="0" customWidth="1"/>
    <col min="14" max="14" width="8.7109375" style="0" customWidth="1"/>
    <col min="15" max="15" width="12.00390625" style="0" customWidth="1"/>
    <col min="16" max="16" width="10.00390625" style="0" customWidth="1"/>
    <col min="17" max="17" width="13.421875" style="0" customWidth="1"/>
    <col min="18" max="20" width="10.00390625" style="0" customWidth="1"/>
    <col min="21" max="21" width="25.00390625" style="0" customWidth="1"/>
  </cols>
  <sheetData>
    <row r="1" spans="1:20" ht="15">
      <c r="A1" s="297" t="s">
        <v>1554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</row>
    <row r="2" spans="1:20" ht="14.25" customHeight="1">
      <c r="A2" s="284" t="s">
        <v>1270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</row>
    <row r="3" spans="1:20" ht="14.25" customHeight="1">
      <c r="A3" s="3" t="s">
        <v>1</v>
      </c>
      <c r="B3" s="4"/>
      <c r="C3" s="285" t="s">
        <v>2</v>
      </c>
      <c r="D3" s="286" t="s">
        <v>3</v>
      </c>
      <c r="E3" s="124" t="s">
        <v>4</v>
      </c>
      <c r="F3" s="124" t="s">
        <v>5</v>
      </c>
      <c r="G3" s="3" t="s">
        <v>291</v>
      </c>
      <c r="H3" s="285" t="s">
        <v>6</v>
      </c>
      <c r="I3" s="285" t="s">
        <v>7</v>
      </c>
      <c r="J3" s="285" t="s">
        <v>8</v>
      </c>
      <c r="K3" s="285" t="s">
        <v>9</v>
      </c>
      <c r="L3" s="285" t="s">
        <v>10</v>
      </c>
      <c r="M3" s="285" t="s">
        <v>11</v>
      </c>
      <c r="N3" s="285" t="s">
        <v>12</v>
      </c>
      <c r="O3" s="285" t="s">
        <v>13</v>
      </c>
      <c r="P3" s="287" t="s">
        <v>14</v>
      </c>
      <c r="Q3" s="288" t="s">
        <v>1514</v>
      </c>
      <c r="R3" s="288" t="s">
        <v>1515</v>
      </c>
      <c r="S3" s="288" t="s">
        <v>1516</v>
      </c>
      <c r="T3" s="288" t="s">
        <v>1517</v>
      </c>
    </row>
    <row r="4" spans="1:20" ht="27" customHeight="1">
      <c r="A4" s="6" t="s">
        <v>16</v>
      </c>
      <c r="B4" s="7" t="s">
        <v>17</v>
      </c>
      <c r="C4" s="285"/>
      <c r="D4" s="286"/>
      <c r="E4" s="121" t="s">
        <v>18</v>
      </c>
      <c r="F4" s="122" t="s">
        <v>18</v>
      </c>
      <c r="G4" s="6" t="s">
        <v>19</v>
      </c>
      <c r="H4" s="285"/>
      <c r="I4" s="285"/>
      <c r="J4" s="285"/>
      <c r="K4" s="285"/>
      <c r="L4" s="285"/>
      <c r="M4" s="285"/>
      <c r="N4" s="285"/>
      <c r="O4" s="285"/>
      <c r="P4" s="287"/>
      <c r="Q4" s="291"/>
      <c r="R4" s="289"/>
      <c r="S4" s="289"/>
      <c r="T4" s="289"/>
    </row>
    <row r="5" spans="1:20" ht="14.25" customHeight="1">
      <c r="A5" s="9" t="s">
        <v>1271</v>
      </c>
      <c r="B5" s="10" t="s">
        <v>53</v>
      </c>
      <c r="C5" s="11" t="s">
        <v>293</v>
      </c>
      <c r="D5" s="68">
        <v>20.8</v>
      </c>
      <c r="E5" s="13" t="s">
        <v>23</v>
      </c>
      <c r="F5" s="14" t="s">
        <v>24</v>
      </c>
      <c r="G5" s="10" t="s">
        <v>180</v>
      </c>
      <c r="H5" s="14" t="s">
        <v>26</v>
      </c>
      <c r="I5" s="11" t="s">
        <v>26</v>
      </c>
      <c r="J5" s="11" t="s">
        <v>26</v>
      </c>
      <c r="K5" s="11" t="s">
        <v>26</v>
      </c>
      <c r="L5" s="15" t="s">
        <v>26</v>
      </c>
      <c r="M5" s="11" t="s">
        <v>26</v>
      </c>
      <c r="N5" s="11" t="s">
        <v>26</v>
      </c>
      <c r="O5" s="11" t="s">
        <v>26</v>
      </c>
      <c r="P5" s="11" t="s">
        <v>26</v>
      </c>
      <c r="Q5" s="11"/>
      <c r="R5" s="11"/>
      <c r="S5" s="11"/>
      <c r="T5" s="11"/>
    </row>
    <row r="6" spans="1:20" ht="14.25" customHeight="1">
      <c r="A6" s="9" t="s">
        <v>1272</v>
      </c>
      <c r="B6" s="10" t="s">
        <v>56</v>
      </c>
      <c r="C6" s="11" t="s">
        <v>293</v>
      </c>
      <c r="D6" s="68">
        <v>20.8</v>
      </c>
      <c r="E6" s="13" t="s">
        <v>23</v>
      </c>
      <c r="F6" s="14" t="s">
        <v>24</v>
      </c>
      <c r="G6" s="10" t="s">
        <v>103</v>
      </c>
      <c r="H6" s="14" t="s">
        <v>26</v>
      </c>
      <c r="I6" s="11" t="s">
        <v>26</v>
      </c>
      <c r="J6" s="11" t="s">
        <v>26</v>
      </c>
      <c r="K6" s="11" t="s">
        <v>26</v>
      </c>
      <c r="L6" s="15" t="s">
        <v>26</v>
      </c>
      <c r="M6" s="11" t="s">
        <v>26</v>
      </c>
      <c r="N6" s="11" t="s">
        <v>26</v>
      </c>
      <c r="O6" s="11" t="s">
        <v>26</v>
      </c>
      <c r="P6" s="11" t="s">
        <v>26</v>
      </c>
      <c r="Q6" s="11"/>
      <c r="R6" s="11"/>
      <c r="S6" s="11"/>
      <c r="T6" s="11"/>
    </row>
    <row r="7" spans="1:20" ht="14.25" customHeight="1">
      <c r="A7" s="9" t="s">
        <v>1273</v>
      </c>
      <c r="B7" s="10" t="s">
        <v>75</v>
      </c>
      <c r="C7" s="11" t="s">
        <v>293</v>
      </c>
      <c r="D7" s="68">
        <v>11.4</v>
      </c>
      <c r="E7" s="13" t="s">
        <v>192</v>
      </c>
      <c r="F7" s="14" t="s">
        <v>24</v>
      </c>
      <c r="G7" s="10" t="s">
        <v>26</v>
      </c>
      <c r="H7" s="14" t="s">
        <v>26</v>
      </c>
      <c r="I7" s="11" t="s">
        <v>26</v>
      </c>
      <c r="J7" s="11" t="s">
        <v>26</v>
      </c>
      <c r="K7" s="11" t="s">
        <v>26</v>
      </c>
      <c r="L7" s="15" t="s">
        <v>26</v>
      </c>
      <c r="M7" s="11" t="s">
        <v>26</v>
      </c>
      <c r="N7" s="11" t="s">
        <v>26</v>
      </c>
      <c r="O7" s="11" t="s">
        <v>26</v>
      </c>
      <c r="P7" s="11" t="s">
        <v>26</v>
      </c>
      <c r="Q7" s="20"/>
      <c r="R7" s="20"/>
      <c r="S7" s="20"/>
      <c r="T7" s="20"/>
    </row>
    <row r="8" spans="1:20" ht="14.25" customHeight="1">
      <c r="A8" s="24"/>
      <c r="B8" s="101" t="s">
        <v>67</v>
      </c>
      <c r="C8" s="26"/>
      <c r="D8" s="27">
        <f>SUM(D5:D7)</f>
        <v>53</v>
      </c>
      <c r="E8" s="33"/>
      <c r="F8" s="16"/>
      <c r="G8" s="34"/>
      <c r="H8" s="16"/>
      <c r="I8" s="16"/>
      <c r="J8" s="16"/>
      <c r="K8" s="16"/>
      <c r="L8" s="16"/>
      <c r="P8" s="147" t="s">
        <v>1520</v>
      </c>
      <c r="Q8" s="142">
        <v>0</v>
      </c>
      <c r="R8" s="142">
        <v>0</v>
      </c>
      <c r="S8" s="142">
        <v>0</v>
      </c>
      <c r="T8" s="133">
        <v>0</v>
      </c>
    </row>
    <row r="9" spans="3:5" ht="14.25" customHeight="1">
      <c r="C9" s="28"/>
      <c r="D9" s="45"/>
      <c r="E9" s="28"/>
    </row>
    <row r="10" spans="1:20" ht="14.25" customHeight="1">
      <c r="A10" s="284" t="s">
        <v>1274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</row>
    <row r="11" spans="1:20" ht="14.25" customHeight="1">
      <c r="A11" s="3" t="s">
        <v>1</v>
      </c>
      <c r="B11" s="4"/>
      <c r="C11" s="285" t="s">
        <v>2</v>
      </c>
      <c r="D11" s="286" t="s">
        <v>3</v>
      </c>
      <c r="E11" s="124" t="s">
        <v>4</v>
      </c>
      <c r="F11" s="124" t="s">
        <v>5</v>
      </c>
      <c r="G11" s="3" t="s">
        <v>291</v>
      </c>
      <c r="H11" s="285" t="s">
        <v>6</v>
      </c>
      <c r="I11" s="285" t="s">
        <v>7</v>
      </c>
      <c r="J11" s="285" t="s">
        <v>8</v>
      </c>
      <c r="K11" s="285" t="s">
        <v>9</v>
      </c>
      <c r="L11" s="285" t="s">
        <v>10</v>
      </c>
      <c r="M11" s="285" t="s">
        <v>11</v>
      </c>
      <c r="N11" s="285" t="s">
        <v>12</v>
      </c>
      <c r="O11" s="285" t="s">
        <v>13</v>
      </c>
      <c r="P11" s="287" t="s">
        <v>14</v>
      </c>
      <c r="Q11" s="288" t="s">
        <v>1514</v>
      </c>
      <c r="R11" s="288" t="s">
        <v>1515</v>
      </c>
      <c r="S11" s="288" t="s">
        <v>1516</v>
      </c>
      <c r="T11" s="288" t="s">
        <v>1517</v>
      </c>
    </row>
    <row r="12" spans="1:20" ht="23.25" customHeight="1">
      <c r="A12" s="6" t="s">
        <v>16</v>
      </c>
      <c r="B12" s="7" t="s">
        <v>17</v>
      </c>
      <c r="C12" s="285"/>
      <c r="D12" s="286"/>
      <c r="E12" s="121" t="s">
        <v>18</v>
      </c>
      <c r="F12" s="122" t="s">
        <v>18</v>
      </c>
      <c r="G12" s="6" t="s">
        <v>19</v>
      </c>
      <c r="H12" s="285"/>
      <c r="I12" s="285"/>
      <c r="J12" s="285"/>
      <c r="K12" s="285"/>
      <c r="L12" s="285"/>
      <c r="M12" s="285"/>
      <c r="N12" s="285"/>
      <c r="O12" s="285"/>
      <c r="P12" s="287"/>
      <c r="Q12" s="291"/>
      <c r="R12" s="289"/>
      <c r="S12" s="289"/>
      <c r="T12" s="289"/>
    </row>
    <row r="13" spans="1:20" ht="15" customHeight="1">
      <c r="A13" s="9" t="s">
        <v>539</v>
      </c>
      <c r="B13" s="10" t="s">
        <v>1275</v>
      </c>
      <c r="C13" s="11" t="s">
        <v>293</v>
      </c>
      <c r="D13" s="68">
        <v>5.9</v>
      </c>
      <c r="E13" s="13" t="s">
        <v>204</v>
      </c>
      <c r="F13" s="40" t="s">
        <v>91</v>
      </c>
      <c r="G13" s="10" t="s">
        <v>1276</v>
      </c>
      <c r="H13" s="14" t="s">
        <v>26</v>
      </c>
      <c r="I13" s="11" t="s">
        <v>26</v>
      </c>
      <c r="J13" s="11" t="s">
        <v>80</v>
      </c>
      <c r="K13" s="11" t="s">
        <v>26</v>
      </c>
      <c r="L13" s="15" t="s">
        <v>26</v>
      </c>
      <c r="M13" s="11" t="s">
        <v>26</v>
      </c>
      <c r="N13" s="11" t="s">
        <v>26</v>
      </c>
      <c r="O13" s="11" t="s">
        <v>26</v>
      </c>
      <c r="P13" s="11" t="s">
        <v>26</v>
      </c>
      <c r="Q13" s="11"/>
      <c r="R13" s="11">
        <v>1</v>
      </c>
      <c r="S13" s="11">
        <v>1</v>
      </c>
      <c r="T13" s="11">
        <v>1</v>
      </c>
    </row>
    <row r="14" spans="1:20" ht="15" customHeight="1">
      <c r="A14" s="9" t="s">
        <v>543</v>
      </c>
      <c r="B14" s="10" t="s">
        <v>1277</v>
      </c>
      <c r="C14" s="11" t="s">
        <v>293</v>
      </c>
      <c r="D14" s="68">
        <v>22.3</v>
      </c>
      <c r="E14" s="13" t="s">
        <v>518</v>
      </c>
      <c r="F14" s="11" t="s">
        <v>24</v>
      </c>
      <c r="G14" s="10" t="s">
        <v>483</v>
      </c>
      <c r="H14" s="14" t="s">
        <v>38</v>
      </c>
      <c r="I14" s="11" t="s">
        <v>80</v>
      </c>
      <c r="J14" s="11" t="s">
        <v>26</v>
      </c>
      <c r="K14" s="11" t="s">
        <v>26</v>
      </c>
      <c r="L14" s="15" t="s">
        <v>26</v>
      </c>
      <c r="M14" s="11" t="s">
        <v>26</v>
      </c>
      <c r="N14" s="11" t="s">
        <v>26</v>
      </c>
      <c r="O14" s="11" t="s">
        <v>26</v>
      </c>
      <c r="P14" s="11" t="s">
        <v>26</v>
      </c>
      <c r="Q14" s="11"/>
      <c r="R14" s="11"/>
      <c r="S14" s="11"/>
      <c r="T14" s="11">
        <v>1</v>
      </c>
    </row>
    <row r="15" spans="1:20" ht="15" customHeight="1">
      <c r="A15" s="9" t="s">
        <v>544</v>
      </c>
      <c r="B15" s="10" t="s">
        <v>1278</v>
      </c>
      <c r="C15" s="11" t="s">
        <v>293</v>
      </c>
      <c r="D15" s="68">
        <v>9.1</v>
      </c>
      <c r="E15" s="13" t="s">
        <v>192</v>
      </c>
      <c r="F15" s="11" t="s">
        <v>24</v>
      </c>
      <c r="G15" s="10" t="s">
        <v>483</v>
      </c>
      <c r="H15" s="14" t="s">
        <v>38</v>
      </c>
      <c r="I15" s="11" t="s">
        <v>26</v>
      </c>
      <c r="J15" s="11" t="s">
        <v>26</v>
      </c>
      <c r="K15" s="11" t="s">
        <v>26</v>
      </c>
      <c r="L15" s="15" t="s">
        <v>26</v>
      </c>
      <c r="M15" s="11" t="s">
        <v>26</v>
      </c>
      <c r="N15" s="11" t="s">
        <v>26</v>
      </c>
      <c r="O15" s="11" t="s">
        <v>26</v>
      </c>
      <c r="P15" s="11" t="s">
        <v>26</v>
      </c>
      <c r="Q15" s="11"/>
      <c r="R15" s="11"/>
      <c r="S15" s="11"/>
      <c r="T15" s="11">
        <v>1</v>
      </c>
    </row>
    <row r="16" spans="1:20" ht="15" customHeight="1">
      <c r="A16" s="9" t="s">
        <v>547</v>
      </c>
      <c r="B16" s="10" t="s">
        <v>1279</v>
      </c>
      <c r="C16" s="11" t="s">
        <v>293</v>
      </c>
      <c r="D16" s="68">
        <v>12.7</v>
      </c>
      <c r="E16" s="13" t="s">
        <v>192</v>
      </c>
      <c r="F16" s="11" t="s">
        <v>24</v>
      </c>
      <c r="G16" s="10" t="s">
        <v>1280</v>
      </c>
      <c r="H16" s="14" t="s">
        <v>38</v>
      </c>
      <c r="I16" s="11" t="s">
        <v>26</v>
      </c>
      <c r="J16" s="11" t="s">
        <v>26</v>
      </c>
      <c r="K16" s="11" t="s">
        <v>26</v>
      </c>
      <c r="L16" s="15" t="s">
        <v>26</v>
      </c>
      <c r="M16" s="11" t="s">
        <v>26</v>
      </c>
      <c r="N16" s="11" t="s">
        <v>26</v>
      </c>
      <c r="O16" s="11" t="s">
        <v>26</v>
      </c>
      <c r="P16" s="11" t="s">
        <v>26</v>
      </c>
      <c r="Q16" s="11"/>
      <c r="R16" s="11"/>
      <c r="S16" s="11"/>
      <c r="T16" s="11"/>
    </row>
    <row r="17" spans="1:20" ht="15" customHeight="1">
      <c r="A17" s="9" t="s">
        <v>549</v>
      </c>
      <c r="B17" s="10" t="s">
        <v>1281</v>
      </c>
      <c r="C17" s="11" t="s">
        <v>293</v>
      </c>
      <c r="D17" s="68">
        <v>17.7</v>
      </c>
      <c r="E17" s="13" t="s">
        <v>204</v>
      </c>
      <c r="F17" s="40" t="s">
        <v>91</v>
      </c>
      <c r="G17" s="10" t="s">
        <v>1282</v>
      </c>
      <c r="H17" s="14" t="s">
        <v>38</v>
      </c>
      <c r="I17" s="11" t="s">
        <v>80</v>
      </c>
      <c r="J17" s="11" t="s">
        <v>80</v>
      </c>
      <c r="K17" s="11" t="s">
        <v>26</v>
      </c>
      <c r="L17" s="15" t="s">
        <v>26</v>
      </c>
      <c r="M17" s="11" t="s">
        <v>26</v>
      </c>
      <c r="N17" s="11" t="s">
        <v>26</v>
      </c>
      <c r="O17" s="11" t="s">
        <v>26</v>
      </c>
      <c r="P17" s="11" t="s">
        <v>26</v>
      </c>
      <c r="Q17" s="11"/>
      <c r="R17" s="11">
        <v>1</v>
      </c>
      <c r="S17" s="11">
        <v>1</v>
      </c>
      <c r="T17" s="11">
        <v>1</v>
      </c>
    </row>
    <row r="18" spans="1:20" ht="15" customHeight="1">
      <c r="A18" s="9" t="s">
        <v>554</v>
      </c>
      <c r="B18" s="10" t="s">
        <v>1283</v>
      </c>
      <c r="C18" s="11" t="s">
        <v>293</v>
      </c>
      <c r="D18" s="68">
        <v>4.7</v>
      </c>
      <c r="E18" s="13" t="s">
        <v>204</v>
      </c>
      <c r="F18" s="40" t="s">
        <v>91</v>
      </c>
      <c r="G18" s="10" t="s">
        <v>1284</v>
      </c>
      <c r="H18" s="14" t="s">
        <v>26</v>
      </c>
      <c r="I18" s="11" t="s">
        <v>80</v>
      </c>
      <c r="J18" s="11" t="s">
        <v>80</v>
      </c>
      <c r="K18" s="11" t="s">
        <v>26</v>
      </c>
      <c r="L18" s="15" t="s">
        <v>26</v>
      </c>
      <c r="M18" s="11" t="s">
        <v>26</v>
      </c>
      <c r="N18" s="11" t="s">
        <v>26</v>
      </c>
      <c r="O18" s="11" t="s">
        <v>26</v>
      </c>
      <c r="P18" s="11" t="s">
        <v>26</v>
      </c>
      <c r="Q18" s="11"/>
      <c r="R18" s="11">
        <v>1</v>
      </c>
      <c r="S18" s="11">
        <v>1</v>
      </c>
      <c r="T18" s="11">
        <v>1</v>
      </c>
    </row>
    <row r="19" spans="1:20" ht="15" customHeight="1">
      <c r="A19" s="9" t="s">
        <v>557</v>
      </c>
      <c r="B19" s="10" t="s">
        <v>1285</v>
      </c>
      <c r="C19" s="11" t="s">
        <v>293</v>
      </c>
      <c r="D19" s="68">
        <v>11.2</v>
      </c>
      <c r="E19" s="13" t="s">
        <v>204</v>
      </c>
      <c r="F19" s="11" t="s">
        <v>24</v>
      </c>
      <c r="G19" s="10" t="s">
        <v>1282</v>
      </c>
      <c r="H19" s="14" t="s">
        <v>38</v>
      </c>
      <c r="I19" s="11" t="s">
        <v>80</v>
      </c>
      <c r="J19" s="11" t="s">
        <v>26</v>
      </c>
      <c r="K19" s="11" t="s">
        <v>26</v>
      </c>
      <c r="L19" s="15" t="s">
        <v>26</v>
      </c>
      <c r="M19" s="11" t="s">
        <v>26</v>
      </c>
      <c r="N19" s="11" t="s">
        <v>26</v>
      </c>
      <c r="O19" s="11" t="s">
        <v>26</v>
      </c>
      <c r="P19" s="11" t="s">
        <v>26</v>
      </c>
      <c r="Q19" s="11"/>
      <c r="R19" s="11">
        <v>1</v>
      </c>
      <c r="S19" s="11">
        <v>1</v>
      </c>
      <c r="T19" s="11">
        <v>1</v>
      </c>
    </row>
    <row r="20" spans="1:20" ht="15" customHeight="1">
      <c r="A20" s="9" t="s">
        <v>559</v>
      </c>
      <c r="B20" s="10" t="s">
        <v>1286</v>
      </c>
      <c r="C20" s="11" t="s">
        <v>293</v>
      </c>
      <c r="D20" s="68">
        <v>10.9</v>
      </c>
      <c r="E20" s="13" t="s">
        <v>204</v>
      </c>
      <c r="F20" s="40" t="s">
        <v>91</v>
      </c>
      <c r="G20" s="10" t="s">
        <v>1287</v>
      </c>
      <c r="H20" s="14" t="s">
        <v>38</v>
      </c>
      <c r="I20" s="11" t="s">
        <v>26</v>
      </c>
      <c r="J20" s="11" t="s">
        <v>80</v>
      </c>
      <c r="K20" s="11" t="s">
        <v>26</v>
      </c>
      <c r="L20" s="15" t="s">
        <v>26</v>
      </c>
      <c r="M20" s="11" t="s">
        <v>26</v>
      </c>
      <c r="N20" s="11" t="s">
        <v>26</v>
      </c>
      <c r="O20" s="11" t="s">
        <v>26</v>
      </c>
      <c r="P20" s="11" t="s">
        <v>80</v>
      </c>
      <c r="Q20" s="11"/>
      <c r="R20" s="11">
        <v>1</v>
      </c>
      <c r="S20" s="11">
        <v>1</v>
      </c>
      <c r="T20" s="11">
        <v>1</v>
      </c>
    </row>
    <row r="21" spans="1:20" ht="15" customHeight="1">
      <c r="A21" s="9" t="s">
        <v>561</v>
      </c>
      <c r="B21" s="10" t="s">
        <v>1540</v>
      </c>
      <c r="C21" s="11" t="s">
        <v>293</v>
      </c>
      <c r="D21" s="68">
        <v>1.4</v>
      </c>
      <c r="E21" s="13" t="s">
        <v>23</v>
      </c>
      <c r="F21" s="40" t="s">
        <v>91</v>
      </c>
      <c r="G21" s="10" t="s">
        <v>94</v>
      </c>
      <c r="H21" s="14" t="s">
        <v>26</v>
      </c>
      <c r="I21" s="11" t="s">
        <v>26</v>
      </c>
      <c r="J21" s="11" t="s">
        <v>26</v>
      </c>
      <c r="K21" s="11" t="s">
        <v>26</v>
      </c>
      <c r="L21" s="15" t="s">
        <v>26</v>
      </c>
      <c r="M21" s="11" t="s">
        <v>26</v>
      </c>
      <c r="N21" s="11" t="s">
        <v>26</v>
      </c>
      <c r="O21" s="11" t="s">
        <v>26</v>
      </c>
      <c r="P21" s="11" t="s">
        <v>26</v>
      </c>
      <c r="Q21" s="11"/>
      <c r="R21" s="11"/>
      <c r="S21" s="11"/>
      <c r="T21" s="11"/>
    </row>
    <row r="22" spans="1:20" ht="15" customHeight="1">
      <c r="A22" s="9" t="s">
        <v>563</v>
      </c>
      <c r="B22" s="10" t="s">
        <v>1288</v>
      </c>
      <c r="C22" s="11" t="s">
        <v>293</v>
      </c>
      <c r="D22" s="68">
        <v>8.3</v>
      </c>
      <c r="E22" s="13" t="s">
        <v>204</v>
      </c>
      <c r="F22" s="11" t="s">
        <v>24</v>
      </c>
      <c r="G22" s="10" t="s">
        <v>1289</v>
      </c>
      <c r="H22" s="14" t="s">
        <v>38</v>
      </c>
      <c r="I22" s="11" t="s">
        <v>26</v>
      </c>
      <c r="J22" s="11" t="s">
        <v>26</v>
      </c>
      <c r="K22" s="11" t="s">
        <v>26</v>
      </c>
      <c r="L22" s="15" t="s">
        <v>26</v>
      </c>
      <c r="M22" s="11" t="s">
        <v>26</v>
      </c>
      <c r="N22" s="11" t="s">
        <v>26</v>
      </c>
      <c r="O22" s="11" t="s">
        <v>26</v>
      </c>
      <c r="P22" s="11" t="s">
        <v>26</v>
      </c>
      <c r="Q22" s="11"/>
      <c r="R22" s="11"/>
      <c r="S22" s="11"/>
      <c r="T22" s="11"/>
    </row>
    <row r="23" spans="1:20" ht="15" customHeight="1">
      <c r="A23" s="9" t="s">
        <v>566</v>
      </c>
      <c r="B23" s="10" t="s">
        <v>1290</v>
      </c>
      <c r="C23" s="11" t="s">
        <v>293</v>
      </c>
      <c r="D23" s="68">
        <v>11.2</v>
      </c>
      <c r="E23" s="13" t="s">
        <v>204</v>
      </c>
      <c r="F23" s="40" t="s">
        <v>91</v>
      </c>
      <c r="G23" s="10" t="s">
        <v>26</v>
      </c>
      <c r="H23" s="14" t="s">
        <v>38</v>
      </c>
      <c r="I23" s="11" t="s">
        <v>80</v>
      </c>
      <c r="J23" s="11" t="s">
        <v>26</v>
      </c>
      <c r="K23" s="11" t="s">
        <v>80</v>
      </c>
      <c r="L23" s="15" t="s">
        <v>26</v>
      </c>
      <c r="M23" s="11" t="s">
        <v>26</v>
      </c>
      <c r="N23" s="11" t="s">
        <v>26</v>
      </c>
      <c r="O23" s="11" t="s">
        <v>26</v>
      </c>
      <c r="P23" s="11" t="s">
        <v>26</v>
      </c>
      <c r="Q23" s="20"/>
      <c r="R23" s="20">
        <v>1</v>
      </c>
      <c r="S23" s="20">
        <v>1</v>
      </c>
      <c r="T23" s="20">
        <v>1</v>
      </c>
    </row>
    <row r="24" spans="1:20" ht="14.25" customHeight="1">
      <c r="A24" s="24"/>
      <c r="B24" s="25" t="s">
        <v>67</v>
      </c>
      <c r="C24" s="26"/>
      <c r="D24" s="27">
        <f>SUM(D13:D23)</f>
        <v>115.40000000000002</v>
      </c>
      <c r="E24" s="33"/>
      <c r="F24" s="2"/>
      <c r="G24" s="34"/>
      <c r="H24" s="16"/>
      <c r="I24" s="16"/>
      <c r="J24" s="16"/>
      <c r="K24" s="16"/>
      <c r="L24" s="16"/>
      <c r="P24" s="147" t="s">
        <v>1513</v>
      </c>
      <c r="Q24" s="142">
        <v>0</v>
      </c>
      <c r="R24" s="142">
        <f>SUM(R13:R23)</f>
        <v>6</v>
      </c>
      <c r="S24" s="142">
        <f>SUM(S13:S23)</f>
        <v>6</v>
      </c>
      <c r="T24" s="133">
        <f>SUM(T13:T23)</f>
        <v>8</v>
      </c>
    </row>
    <row r="25" spans="1:20" s="2" customFormat="1" ht="14.25" customHeight="1">
      <c r="A25" s="35"/>
      <c r="B25" s="34"/>
      <c r="C25" s="16"/>
      <c r="D25" s="39"/>
      <c r="E25" s="33"/>
      <c r="G25" s="34"/>
      <c r="H25" s="16"/>
      <c r="I25" s="16"/>
      <c r="J25" s="16"/>
      <c r="K25" s="16"/>
      <c r="L25" s="16"/>
      <c r="P25" s="44"/>
      <c r="Q25" s="44"/>
      <c r="R25" s="44"/>
      <c r="S25" s="44"/>
      <c r="T25" s="44"/>
    </row>
    <row r="26" spans="1:20" ht="14.25" customHeight="1">
      <c r="A26" s="290" t="s">
        <v>1541</v>
      </c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</row>
    <row r="27" ht="14.25" customHeight="1"/>
    <row r="28" spans="1:20" ht="14.25" customHeight="1">
      <c r="A28" s="24"/>
      <c r="B28" s="241" t="s">
        <v>1291</v>
      </c>
      <c r="C28" s="242"/>
      <c r="D28" s="243">
        <f>D8+D24</f>
        <v>168.40000000000003</v>
      </c>
      <c r="E28" s="252"/>
      <c r="F28" s="253"/>
      <c r="G28" s="252"/>
      <c r="H28" s="252"/>
      <c r="I28" s="252"/>
      <c r="J28" s="252"/>
      <c r="K28" s="252"/>
      <c r="L28" s="251"/>
      <c r="M28" s="251"/>
      <c r="N28" s="251"/>
      <c r="O28" s="251"/>
      <c r="P28" s="255" t="s">
        <v>1513</v>
      </c>
      <c r="Q28" s="248">
        <f>Q24+Q8</f>
        <v>0</v>
      </c>
      <c r="R28" s="248">
        <f>R24+R8</f>
        <v>6</v>
      </c>
      <c r="S28" s="248">
        <f>S24+S8</f>
        <v>6</v>
      </c>
      <c r="T28" s="248">
        <f>T24+T8</f>
        <v>8</v>
      </c>
    </row>
  </sheetData>
  <sheetProtection selectLockedCells="1" selectUnlockedCells="1"/>
  <mergeCells count="34">
    <mergeCell ref="A1:T1"/>
    <mergeCell ref="R11:R12"/>
    <mergeCell ref="A26:T26"/>
    <mergeCell ref="P3:P4"/>
    <mergeCell ref="P11:P12"/>
    <mergeCell ref="Q11:Q12"/>
    <mergeCell ref="A10:T10"/>
    <mergeCell ref="C11:C12"/>
    <mergeCell ref="D11:D12"/>
    <mergeCell ref="L11:L12"/>
    <mergeCell ref="M11:M12"/>
    <mergeCell ref="H11:H12"/>
    <mergeCell ref="I11:I12"/>
    <mergeCell ref="J11:J12"/>
    <mergeCell ref="K11:K12"/>
    <mergeCell ref="L3:L4"/>
    <mergeCell ref="M3:M4"/>
    <mergeCell ref="J3:J4"/>
    <mergeCell ref="S11:S12"/>
    <mergeCell ref="T11:T12"/>
    <mergeCell ref="A2:T2"/>
    <mergeCell ref="C3:C4"/>
    <mergeCell ref="D3:D4"/>
    <mergeCell ref="H3:H4"/>
    <mergeCell ref="I3:I4"/>
    <mergeCell ref="N11:N12"/>
    <mergeCell ref="O11:O12"/>
    <mergeCell ref="Q3:Q4"/>
    <mergeCell ref="R3:R4"/>
    <mergeCell ref="K3:K4"/>
    <mergeCell ref="O3:O4"/>
    <mergeCell ref="S3:S4"/>
    <mergeCell ref="T3:T4"/>
    <mergeCell ref="N3:N4"/>
  </mergeCells>
  <printOptions/>
  <pageMargins left="0.3" right="0.3298611111111111" top="0.9840277777777777" bottom="0.98402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4"/>
  <sheetViews>
    <sheetView zoomScale="110" zoomScaleNormal="110" zoomScalePageLayoutView="0" workbookViewId="0" topLeftCell="A73">
      <selection activeCell="A2" sqref="A2:P2"/>
    </sheetView>
  </sheetViews>
  <sheetFormatPr defaultColWidth="8.7109375" defaultRowHeight="12.75"/>
  <cols>
    <col min="1" max="1" width="6.421875" style="1" customWidth="1"/>
    <col min="2" max="2" width="52.28125" style="1" customWidth="1"/>
    <col min="3" max="3" width="14.140625" style="1" customWidth="1"/>
    <col min="4" max="4" width="8.140625" style="1" customWidth="1"/>
    <col min="5" max="5" width="32.421875" style="1" customWidth="1"/>
    <col min="6" max="6" width="22.421875" style="104" customWidth="1"/>
    <col min="7" max="7" width="41.00390625" style="1" customWidth="1"/>
    <col min="8" max="8" width="19.140625" style="1" customWidth="1"/>
    <col min="9" max="9" width="16.421875" style="1" customWidth="1"/>
    <col min="10" max="10" width="19.28125" style="1" customWidth="1"/>
    <col min="11" max="11" width="12.8515625" style="1" customWidth="1"/>
    <col min="12" max="12" width="12.7109375" style="0" customWidth="1"/>
    <col min="13" max="13" width="13.28125" style="0" customWidth="1"/>
    <col min="14" max="14" width="8.7109375" style="0" customWidth="1"/>
    <col min="15" max="15" width="12.00390625" style="0" customWidth="1"/>
    <col min="16" max="16" width="10.00390625" style="0" customWidth="1"/>
    <col min="17" max="17" width="13.140625" style="0" customWidth="1"/>
    <col min="18" max="19" width="10.7109375" style="0" customWidth="1"/>
    <col min="20" max="20" width="9.8515625" style="0" customWidth="1"/>
  </cols>
  <sheetData>
    <row r="1" spans="1:16" ht="15">
      <c r="A1" s="297" t="s">
        <v>1553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</row>
    <row r="2" spans="1:16" ht="14.25" customHeight="1">
      <c r="A2" s="290" t="s">
        <v>1560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</row>
    <row r="3" spans="1:20" ht="14.25" customHeight="1">
      <c r="A3" s="3" t="s">
        <v>1</v>
      </c>
      <c r="B3" s="4"/>
      <c r="C3" s="285" t="s">
        <v>2</v>
      </c>
      <c r="D3" s="285" t="s">
        <v>3</v>
      </c>
      <c r="E3" s="156" t="s">
        <v>4</v>
      </c>
      <c r="F3" s="156" t="s">
        <v>5</v>
      </c>
      <c r="G3" s="3"/>
      <c r="H3" s="285" t="s">
        <v>6</v>
      </c>
      <c r="I3" s="285" t="s">
        <v>7</v>
      </c>
      <c r="J3" s="285" t="s">
        <v>8</v>
      </c>
      <c r="K3" s="285" t="s">
        <v>9</v>
      </c>
      <c r="L3" s="285" t="s">
        <v>10</v>
      </c>
      <c r="M3" s="285" t="s">
        <v>11</v>
      </c>
      <c r="N3" s="285" t="s">
        <v>12</v>
      </c>
      <c r="O3" s="285" t="s">
        <v>13</v>
      </c>
      <c r="P3" s="301" t="s">
        <v>14</v>
      </c>
      <c r="Q3" s="288" t="s">
        <v>1514</v>
      </c>
      <c r="R3" s="288" t="s">
        <v>1515</v>
      </c>
      <c r="S3" s="288" t="s">
        <v>1516</v>
      </c>
      <c r="T3" s="288" t="s">
        <v>1517</v>
      </c>
    </row>
    <row r="4" spans="1:20" ht="23.25" customHeight="1">
      <c r="A4" s="6" t="s">
        <v>16</v>
      </c>
      <c r="B4" s="7" t="s">
        <v>17</v>
      </c>
      <c r="C4" s="285"/>
      <c r="D4" s="285"/>
      <c r="E4" s="117" t="s">
        <v>18</v>
      </c>
      <c r="F4" s="118" t="s">
        <v>18</v>
      </c>
      <c r="G4" s="6" t="s">
        <v>19</v>
      </c>
      <c r="H4" s="285"/>
      <c r="I4" s="285"/>
      <c r="J4" s="285"/>
      <c r="K4" s="285"/>
      <c r="L4" s="285"/>
      <c r="M4" s="285"/>
      <c r="N4" s="285"/>
      <c r="O4" s="285"/>
      <c r="P4" s="301"/>
      <c r="Q4" s="291"/>
      <c r="R4" s="289"/>
      <c r="S4" s="289"/>
      <c r="T4" s="289"/>
    </row>
    <row r="5" spans="1:20" ht="14.25" customHeight="1">
      <c r="A5" s="9" t="s">
        <v>894</v>
      </c>
      <c r="B5" s="61" t="s">
        <v>53</v>
      </c>
      <c r="C5" s="14" t="s">
        <v>525</v>
      </c>
      <c r="D5" s="80">
        <v>20.8</v>
      </c>
      <c r="E5" s="60" t="s">
        <v>23</v>
      </c>
      <c r="F5" s="14" t="s">
        <v>24</v>
      </c>
      <c r="G5" s="61" t="s">
        <v>180</v>
      </c>
      <c r="H5" s="14" t="s">
        <v>26</v>
      </c>
      <c r="I5" s="14" t="s">
        <v>26</v>
      </c>
      <c r="J5" s="14" t="s">
        <v>26</v>
      </c>
      <c r="K5" s="14" t="s">
        <v>26</v>
      </c>
      <c r="L5" s="46" t="s">
        <v>26</v>
      </c>
      <c r="M5" s="14" t="s">
        <v>26</v>
      </c>
      <c r="N5" s="14" t="s">
        <v>26</v>
      </c>
      <c r="O5" s="14" t="s">
        <v>26</v>
      </c>
      <c r="P5" s="46" t="s">
        <v>26</v>
      </c>
      <c r="Q5" s="164"/>
      <c r="R5" s="164"/>
      <c r="S5" s="164"/>
      <c r="T5" s="164"/>
    </row>
    <row r="6" spans="1:20" ht="14.25" customHeight="1">
      <c r="A6" s="9" t="s">
        <v>898</v>
      </c>
      <c r="B6" s="10" t="s">
        <v>56</v>
      </c>
      <c r="C6" s="11" t="s">
        <v>525</v>
      </c>
      <c r="D6" s="68">
        <v>20.8</v>
      </c>
      <c r="E6" s="13" t="s">
        <v>23</v>
      </c>
      <c r="F6" s="14" t="s">
        <v>24</v>
      </c>
      <c r="G6" s="10" t="s">
        <v>26</v>
      </c>
      <c r="H6" s="11" t="s">
        <v>26</v>
      </c>
      <c r="I6" s="11" t="s">
        <v>26</v>
      </c>
      <c r="J6" s="11" t="s">
        <v>26</v>
      </c>
      <c r="K6" s="11" t="s">
        <v>26</v>
      </c>
      <c r="L6" s="15" t="s">
        <v>26</v>
      </c>
      <c r="M6" s="11" t="s">
        <v>26</v>
      </c>
      <c r="N6" s="11" t="s">
        <v>26</v>
      </c>
      <c r="O6" s="11" t="s">
        <v>26</v>
      </c>
      <c r="P6" s="15" t="s">
        <v>26</v>
      </c>
      <c r="Q6" s="164"/>
      <c r="R6" s="164"/>
      <c r="S6" s="164"/>
      <c r="T6" s="164"/>
    </row>
    <row r="7" spans="1:20" ht="14.25" customHeight="1">
      <c r="A7" s="9" t="s">
        <v>900</v>
      </c>
      <c r="B7" s="10" t="s">
        <v>75</v>
      </c>
      <c r="C7" s="11" t="s">
        <v>525</v>
      </c>
      <c r="D7" s="68">
        <v>82.5</v>
      </c>
      <c r="E7" s="13" t="s">
        <v>192</v>
      </c>
      <c r="F7" s="14" t="s">
        <v>24</v>
      </c>
      <c r="G7" s="10" t="s">
        <v>26</v>
      </c>
      <c r="H7" s="11" t="s">
        <v>38</v>
      </c>
      <c r="I7" s="11" t="s">
        <v>26</v>
      </c>
      <c r="J7" s="11" t="s">
        <v>26</v>
      </c>
      <c r="K7" s="11" t="s">
        <v>26</v>
      </c>
      <c r="L7" s="15" t="s">
        <v>26</v>
      </c>
      <c r="M7" s="11" t="s">
        <v>26</v>
      </c>
      <c r="N7" s="11" t="s">
        <v>26</v>
      </c>
      <c r="O7" s="11" t="s">
        <v>26</v>
      </c>
      <c r="P7" s="15" t="s">
        <v>26</v>
      </c>
      <c r="Q7" s="164"/>
      <c r="R7" s="164"/>
      <c r="S7" s="164"/>
      <c r="T7" s="164"/>
    </row>
    <row r="8" spans="1:20" ht="14.25" customHeight="1">
      <c r="A8" s="24"/>
      <c r="B8" s="101" t="s">
        <v>67</v>
      </c>
      <c r="C8" s="26"/>
      <c r="D8" s="27">
        <f>SUM(D5:D7)</f>
        <v>124.1</v>
      </c>
      <c r="E8" s="33"/>
      <c r="F8" s="16"/>
      <c r="G8" s="34"/>
      <c r="H8" s="16"/>
      <c r="I8" s="16"/>
      <c r="J8" s="16"/>
      <c r="K8" s="16"/>
      <c r="L8" s="16"/>
      <c r="P8" s="147" t="s">
        <v>1520</v>
      </c>
      <c r="Q8" s="164">
        <v>0</v>
      </c>
      <c r="R8" s="164">
        <v>0</v>
      </c>
      <c r="S8" s="164">
        <v>0</v>
      </c>
      <c r="T8" s="164">
        <v>0</v>
      </c>
    </row>
    <row r="9" spans="3:5" ht="14.25" customHeight="1">
      <c r="C9" s="28"/>
      <c r="D9" s="45"/>
      <c r="E9" s="28"/>
    </row>
    <row r="10" spans="1:16" ht="14.25" customHeight="1">
      <c r="A10" s="284" t="s">
        <v>1292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</row>
    <row r="11" spans="1:20" ht="14.25" customHeight="1">
      <c r="A11" s="3" t="s">
        <v>1</v>
      </c>
      <c r="B11" s="4"/>
      <c r="C11" s="285" t="s">
        <v>2</v>
      </c>
      <c r="D11" s="285" t="s">
        <v>3</v>
      </c>
      <c r="E11" s="156" t="s">
        <v>4</v>
      </c>
      <c r="F11" s="156" t="s">
        <v>5</v>
      </c>
      <c r="G11" s="3"/>
      <c r="H11" s="285" t="s">
        <v>6</v>
      </c>
      <c r="I11" s="285" t="s">
        <v>7</v>
      </c>
      <c r="J11" s="285" t="s">
        <v>8</v>
      </c>
      <c r="K11" s="285" t="s">
        <v>9</v>
      </c>
      <c r="L11" s="285" t="s">
        <v>10</v>
      </c>
      <c r="M11" s="285" t="s">
        <v>11</v>
      </c>
      <c r="N11" s="285" t="s">
        <v>12</v>
      </c>
      <c r="O11" s="285" t="s">
        <v>13</v>
      </c>
      <c r="P11" s="301" t="s">
        <v>14</v>
      </c>
      <c r="Q11" s="288" t="s">
        <v>1514</v>
      </c>
      <c r="R11" s="288" t="s">
        <v>1515</v>
      </c>
      <c r="S11" s="288" t="s">
        <v>1516</v>
      </c>
      <c r="T11" s="288" t="s">
        <v>1517</v>
      </c>
    </row>
    <row r="12" spans="1:20" ht="21" customHeight="1">
      <c r="A12" s="6" t="s">
        <v>16</v>
      </c>
      <c r="B12" s="7" t="s">
        <v>17</v>
      </c>
      <c r="C12" s="285"/>
      <c r="D12" s="285"/>
      <c r="E12" s="117" t="s">
        <v>18</v>
      </c>
      <c r="F12" s="118" t="s">
        <v>18</v>
      </c>
      <c r="G12" s="6" t="s">
        <v>19</v>
      </c>
      <c r="H12" s="285"/>
      <c r="I12" s="285"/>
      <c r="J12" s="285"/>
      <c r="K12" s="285"/>
      <c r="L12" s="285"/>
      <c r="M12" s="285"/>
      <c r="N12" s="285"/>
      <c r="O12" s="285"/>
      <c r="P12" s="301"/>
      <c r="Q12" s="291"/>
      <c r="R12" s="289"/>
      <c r="S12" s="289"/>
      <c r="T12" s="289"/>
    </row>
    <row r="13" spans="1:20" ht="14.25" customHeight="1">
      <c r="A13" s="9" t="s">
        <v>907</v>
      </c>
      <c r="B13" s="10" t="s">
        <v>1293</v>
      </c>
      <c r="C13" s="11" t="s">
        <v>525</v>
      </c>
      <c r="D13" s="68">
        <v>4.4</v>
      </c>
      <c r="E13" s="13" t="s">
        <v>192</v>
      </c>
      <c r="F13" s="14" t="s">
        <v>201</v>
      </c>
      <c r="G13" s="10" t="s">
        <v>1250</v>
      </c>
      <c r="H13" s="11" t="s">
        <v>26</v>
      </c>
      <c r="I13" s="11" t="s">
        <v>26</v>
      </c>
      <c r="J13" s="11" t="s">
        <v>80</v>
      </c>
      <c r="K13" s="11" t="s">
        <v>26</v>
      </c>
      <c r="L13" s="15" t="s">
        <v>26</v>
      </c>
      <c r="M13" s="11" t="s">
        <v>26</v>
      </c>
      <c r="N13" s="11" t="s">
        <v>26</v>
      </c>
      <c r="O13" s="11" t="s">
        <v>26</v>
      </c>
      <c r="P13" s="15" t="s">
        <v>26</v>
      </c>
      <c r="Q13" s="164">
        <v>1</v>
      </c>
      <c r="R13" s="164">
        <v>1</v>
      </c>
      <c r="S13" s="164">
        <v>1</v>
      </c>
      <c r="T13" s="164">
        <v>1</v>
      </c>
    </row>
    <row r="14" spans="1:20" ht="14.25" customHeight="1">
      <c r="A14" s="9" t="s">
        <v>910</v>
      </c>
      <c r="B14" s="10" t="s">
        <v>1294</v>
      </c>
      <c r="C14" s="11" t="s">
        <v>525</v>
      </c>
      <c r="D14" s="68">
        <v>1.5</v>
      </c>
      <c r="E14" s="13" t="s">
        <v>31</v>
      </c>
      <c r="F14" s="14" t="s">
        <v>612</v>
      </c>
      <c r="G14" s="10" t="s">
        <v>1295</v>
      </c>
      <c r="H14" s="11" t="s">
        <v>26</v>
      </c>
      <c r="I14" s="11" t="s">
        <v>80</v>
      </c>
      <c r="J14" s="11" t="s">
        <v>26</v>
      </c>
      <c r="K14" s="11" t="s">
        <v>26</v>
      </c>
      <c r="L14" s="15" t="s">
        <v>80</v>
      </c>
      <c r="M14" s="11" t="s">
        <v>26</v>
      </c>
      <c r="N14" s="11" t="s">
        <v>26</v>
      </c>
      <c r="O14" s="11" t="s">
        <v>26</v>
      </c>
      <c r="P14" s="15" t="s">
        <v>26</v>
      </c>
      <c r="Q14" s="164"/>
      <c r="R14" s="164"/>
      <c r="S14" s="164">
        <v>1</v>
      </c>
      <c r="T14" s="164">
        <v>1</v>
      </c>
    </row>
    <row r="15" spans="1:20" ht="14.25" customHeight="1">
      <c r="A15" s="9" t="s">
        <v>912</v>
      </c>
      <c r="B15" s="10" t="s">
        <v>1548</v>
      </c>
      <c r="C15" s="11" t="s">
        <v>525</v>
      </c>
      <c r="D15" s="68">
        <v>13.5</v>
      </c>
      <c r="E15" s="13" t="s">
        <v>192</v>
      </c>
      <c r="F15" s="14" t="s">
        <v>24</v>
      </c>
      <c r="G15" s="10" t="s">
        <v>1296</v>
      </c>
      <c r="H15" s="11" t="s">
        <v>38</v>
      </c>
      <c r="I15" s="11" t="s">
        <v>86</v>
      </c>
      <c r="J15" s="11" t="s">
        <v>26</v>
      </c>
      <c r="K15" s="11" t="s">
        <v>26</v>
      </c>
      <c r="L15" s="15" t="s">
        <v>26</v>
      </c>
      <c r="M15" s="11" t="s">
        <v>26</v>
      </c>
      <c r="N15" s="11" t="s">
        <v>26</v>
      </c>
      <c r="O15" s="11" t="s">
        <v>26</v>
      </c>
      <c r="P15" s="15" t="s">
        <v>26</v>
      </c>
      <c r="Q15" s="164"/>
      <c r="R15" s="164"/>
      <c r="S15" s="164"/>
      <c r="T15" s="164">
        <v>1</v>
      </c>
    </row>
    <row r="16" spans="1:20" ht="14.25" customHeight="1">
      <c r="A16" s="9" t="s">
        <v>914</v>
      </c>
      <c r="B16" s="10" t="s">
        <v>1297</v>
      </c>
      <c r="C16" s="11" t="s">
        <v>525</v>
      </c>
      <c r="D16" s="68">
        <v>13.5</v>
      </c>
      <c r="E16" s="13" t="s">
        <v>192</v>
      </c>
      <c r="F16" s="14" t="s">
        <v>24</v>
      </c>
      <c r="G16" s="10" t="s">
        <v>1296</v>
      </c>
      <c r="H16" s="11" t="s">
        <v>38</v>
      </c>
      <c r="I16" s="11" t="s">
        <v>80</v>
      </c>
      <c r="J16" s="11" t="s">
        <v>26</v>
      </c>
      <c r="K16" s="11" t="s">
        <v>26</v>
      </c>
      <c r="L16" s="15" t="s">
        <v>26</v>
      </c>
      <c r="M16" s="11" t="s">
        <v>26</v>
      </c>
      <c r="N16" s="11" t="s">
        <v>26</v>
      </c>
      <c r="O16" s="11" t="s">
        <v>26</v>
      </c>
      <c r="P16" s="15" t="s">
        <v>26</v>
      </c>
      <c r="Q16" s="164"/>
      <c r="R16" s="164"/>
      <c r="S16" s="164"/>
      <c r="T16" s="164">
        <v>1</v>
      </c>
    </row>
    <row r="17" spans="1:20" ht="14.25" customHeight="1">
      <c r="A17" s="9" t="s">
        <v>916</v>
      </c>
      <c r="B17" s="10" t="s">
        <v>1298</v>
      </c>
      <c r="C17" s="11" t="s">
        <v>525</v>
      </c>
      <c r="D17" s="68">
        <v>1.6</v>
      </c>
      <c r="E17" s="13" t="s">
        <v>31</v>
      </c>
      <c r="F17" s="14" t="s">
        <v>201</v>
      </c>
      <c r="G17" s="10" t="s">
        <v>1295</v>
      </c>
      <c r="H17" s="11" t="s">
        <v>26</v>
      </c>
      <c r="I17" s="11" t="s">
        <v>26</v>
      </c>
      <c r="J17" s="11" t="s">
        <v>26</v>
      </c>
      <c r="K17" s="11" t="s">
        <v>26</v>
      </c>
      <c r="L17" s="15" t="s">
        <v>26</v>
      </c>
      <c r="M17" s="11" t="s">
        <v>26</v>
      </c>
      <c r="N17" s="11" t="s">
        <v>26</v>
      </c>
      <c r="O17" s="11" t="s">
        <v>26</v>
      </c>
      <c r="P17" s="15" t="s">
        <v>26</v>
      </c>
      <c r="Q17" s="164"/>
      <c r="R17" s="164"/>
      <c r="S17" s="164"/>
      <c r="T17" s="164"/>
    </row>
    <row r="18" spans="1:20" ht="14.25" customHeight="1">
      <c r="A18" s="9" t="s">
        <v>918</v>
      </c>
      <c r="B18" s="10" t="s">
        <v>1299</v>
      </c>
      <c r="C18" s="11" t="s">
        <v>525</v>
      </c>
      <c r="D18" s="68">
        <v>4.7</v>
      </c>
      <c r="E18" s="13" t="s">
        <v>192</v>
      </c>
      <c r="F18" s="14" t="s">
        <v>201</v>
      </c>
      <c r="G18" s="10" t="s">
        <v>103</v>
      </c>
      <c r="H18" s="11" t="s">
        <v>26</v>
      </c>
      <c r="I18" s="11" t="s">
        <v>26</v>
      </c>
      <c r="J18" s="11" t="s">
        <v>80</v>
      </c>
      <c r="K18" s="11" t="s">
        <v>26</v>
      </c>
      <c r="L18" s="15" t="s">
        <v>26</v>
      </c>
      <c r="M18" s="11" t="s">
        <v>26</v>
      </c>
      <c r="N18" s="11" t="s">
        <v>26</v>
      </c>
      <c r="O18" s="11" t="s">
        <v>26</v>
      </c>
      <c r="P18" s="15" t="s">
        <v>26</v>
      </c>
      <c r="Q18" s="164"/>
      <c r="R18" s="164">
        <v>1</v>
      </c>
      <c r="S18" s="164">
        <v>1</v>
      </c>
      <c r="T18" s="164">
        <v>1</v>
      </c>
    </row>
    <row r="19" spans="1:20" ht="14.25" customHeight="1">
      <c r="A19" s="9" t="s">
        <v>921</v>
      </c>
      <c r="B19" s="10" t="s">
        <v>1300</v>
      </c>
      <c r="C19" s="11" t="s">
        <v>525</v>
      </c>
      <c r="D19" s="68">
        <v>0.8</v>
      </c>
      <c r="E19" s="13" t="s">
        <v>31</v>
      </c>
      <c r="F19" s="14" t="s">
        <v>201</v>
      </c>
      <c r="G19" s="10" t="s">
        <v>1295</v>
      </c>
      <c r="H19" s="11" t="s">
        <v>26</v>
      </c>
      <c r="I19" s="11" t="s">
        <v>80</v>
      </c>
      <c r="J19" s="11" t="s">
        <v>26</v>
      </c>
      <c r="K19" s="11" t="s">
        <v>26</v>
      </c>
      <c r="L19" s="15" t="s">
        <v>80</v>
      </c>
      <c r="M19" s="11" t="s">
        <v>26</v>
      </c>
      <c r="N19" s="11" t="s">
        <v>26</v>
      </c>
      <c r="O19" s="11" t="s">
        <v>26</v>
      </c>
      <c r="P19" s="15" t="s">
        <v>26</v>
      </c>
      <c r="Q19" s="164"/>
      <c r="R19" s="164"/>
      <c r="S19" s="164">
        <v>1</v>
      </c>
      <c r="T19" s="164">
        <v>1</v>
      </c>
    </row>
    <row r="20" spans="1:20" ht="14.25" customHeight="1">
      <c r="A20" s="9" t="s">
        <v>923</v>
      </c>
      <c r="B20" s="10" t="s">
        <v>1301</v>
      </c>
      <c r="C20" s="11" t="s">
        <v>525</v>
      </c>
      <c r="D20" s="68">
        <v>13.6</v>
      </c>
      <c r="E20" s="13" t="s">
        <v>192</v>
      </c>
      <c r="F20" s="14" t="s">
        <v>24</v>
      </c>
      <c r="G20" s="10" t="s">
        <v>1302</v>
      </c>
      <c r="H20" s="11" t="s">
        <v>38</v>
      </c>
      <c r="I20" s="11" t="s">
        <v>80</v>
      </c>
      <c r="J20" s="11" t="s">
        <v>26</v>
      </c>
      <c r="K20" s="11" t="s">
        <v>26</v>
      </c>
      <c r="L20" s="15" t="s">
        <v>26</v>
      </c>
      <c r="M20" s="11" t="s">
        <v>26</v>
      </c>
      <c r="N20" s="11" t="s">
        <v>26</v>
      </c>
      <c r="O20" s="11" t="s">
        <v>26</v>
      </c>
      <c r="P20" s="15" t="s">
        <v>26</v>
      </c>
      <c r="Q20" s="164"/>
      <c r="R20" s="164"/>
      <c r="S20" s="164"/>
      <c r="T20" s="164">
        <v>1</v>
      </c>
    </row>
    <row r="21" spans="1:20" ht="14.25" customHeight="1">
      <c r="A21" s="9" t="s">
        <v>925</v>
      </c>
      <c r="B21" s="10" t="s">
        <v>1303</v>
      </c>
      <c r="C21" s="11" t="s">
        <v>525</v>
      </c>
      <c r="D21" s="68">
        <v>13.1</v>
      </c>
      <c r="E21" s="13" t="s">
        <v>192</v>
      </c>
      <c r="F21" s="14" t="s">
        <v>24</v>
      </c>
      <c r="G21" s="10" t="s">
        <v>1302</v>
      </c>
      <c r="H21" s="11" t="s">
        <v>38</v>
      </c>
      <c r="I21" s="11" t="s">
        <v>80</v>
      </c>
      <c r="J21" s="11" t="s">
        <v>26</v>
      </c>
      <c r="K21" s="11" t="s">
        <v>26</v>
      </c>
      <c r="L21" s="15" t="s">
        <v>26</v>
      </c>
      <c r="M21" s="11" t="s">
        <v>26</v>
      </c>
      <c r="N21" s="11" t="s">
        <v>26</v>
      </c>
      <c r="O21" s="11" t="s">
        <v>26</v>
      </c>
      <c r="P21" s="15" t="s">
        <v>26</v>
      </c>
      <c r="Q21" s="164"/>
      <c r="R21" s="164"/>
      <c r="S21" s="164"/>
      <c r="T21" s="164">
        <v>1</v>
      </c>
    </row>
    <row r="22" spans="1:20" ht="14.25" customHeight="1">
      <c r="A22" s="9" t="s">
        <v>928</v>
      </c>
      <c r="B22" s="10" t="s">
        <v>1304</v>
      </c>
      <c r="C22" s="11" t="s">
        <v>525</v>
      </c>
      <c r="D22" s="68">
        <v>1.6</v>
      </c>
      <c r="E22" s="13" t="s">
        <v>31</v>
      </c>
      <c r="F22" s="14" t="s">
        <v>612</v>
      </c>
      <c r="G22" s="10" t="s">
        <v>1295</v>
      </c>
      <c r="H22" s="11" t="s">
        <v>26</v>
      </c>
      <c r="I22" s="11" t="s">
        <v>26</v>
      </c>
      <c r="J22" s="11" t="s">
        <v>26</v>
      </c>
      <c r="K22" s="11" t="s">
        <v>26</v>
      </c>
      <c r="L22" s="15" t="s">
        <v>26</v>
      </c>
      <c r="M22" s="11" t="s">
        <v>26</v>
      </c>
      <c r="N22" s="11" t="s">
        <v>26</v>
      </c>
      <c r="O22" s="11" t="s">
        <v>26</v>
      </c>
      <c r="P22" s="15" t="s">
        <v>26</v>
      </c>
      <c r="Q22" s="164"/>
      <c r="R22" s="164"/>
      <c r="S22" s="164"/>
      <c r="T22" s="164"/>
    </row>
    <row r="23" spans="1:20" ht="14.25" customHeight="1">
      <c r="A23" s="9" t="s">
        <v>931</v>
      </c>
      <c r="B23" s="10" t="s">
        <v>1305</v>
      </c>
      <c r="C23" s="11" t="s">
        <v>525</v>
      </c>
      <c r="D23" s="68">
        <v>4.3</v>
      </c>
      <c r="E23" s="13" t="s">
        <v>192</v>
      </c>
      <c r="F23" s="14" t="s">
        <v>201</v>
      </c>
      <c r="G23" s="10" t="s">
        <v>259</v>
      </c>
      <c r="H23" s="11" t="s">
        <v>26</v>
      </c>
      <c r="I23" s="11" t="s">
        <v>26</v>
      </c>
      <c r="J23" s="11" t="s">
        <v>80</v>
      </c>
      <c r="K23" s="11" t="s">
        <v>26</v>
      </c>
      <c r="L23" s="15" t="s">
        <v>26</v>
      </c>
      <c r="M23" s="11" t="s">
        <v>26</v>
      </c>
      <c r="N23" s="11" t="s">
        <v>26</v>
      </c>
      <c r="O23" s="11" t="s">
        <v>26</v>
      </c>
      <c r="P23" s="15" t="s">
        <v>26</v>
      </c>
      <c r="Q23" s="164"/>
      <c r="R23" s="164">
        <v>1</v>
      </c>
      <c r="S23" s="164">
        <v>1</v>
      </c>
      <c r="T23" s="164">
        <v>1</v>
      </c>
    </row>
    <row r="24" spans="1:20" ht="14.25" customHeight="1">
      <c r="A24" s="9" t="s">
        <v>932</v>
      </c>
      <c r="B24" s="10" t="s">
        <v>1306</v>
      </c>
      <c r="C24" s="11" t="s">
        <v>525</v>
      </c>
      <c r="D24" s="68">
        <v>1.1</v>
      </c>
      <c r="E24" s="13" t="s">
        <v>31</v>
      </c>
      <c r="F24" s="14" t="s">
        <v>612</v>
      </c>
      <c r="G24" s="10" t="s">
        <v>1295</v>
      </c>
      <c r="H24" s="11" t="s">
        <v>26</v>
      </c>
      <c r="I24" s="11" t="s">
        <v>86</v>
      </c>
      <c r="J24" s="11" t="s">
        <v>26</v>
      </c>
      <c r="K24" s="11" t="s">
        <v>26</v>
      </c>
      <c r="L24" s="15" t="s">
        <v>80</v>
      </c>
      <c r="M24" s="11" t="s">
        <v>26</v>
      </c>
      <c r="N24" s="11" t="s">
        <v>26</v>
      </c>
      <c r="O24" s="11" t="s">
        <v>26</v>
      </c>
      <c r="P24" s="15" t="s">
        <v>26</v>
      </c>
      <c r="Q24" s="164"/>
      <c r="R24" s="164"/>
      <c r="S24" s="164">
        <v>1</v>
      </c>
      <c r="T24" s="164">
        <v>1</v>
      </c>
    </row>
    <row r="25" spans="1:22" ht="14.25" customHeight="1">
      <c r="A25" s="9" t="s">
        <v>933</v>
      </c>
      <c r="B25" s="10" t="s">
        <v>1307</v>
      </c>
      <c r="C25" s="11" t="s">
        <v>525</v>
      </c>
      <c r="D25" s="68">
        <v>13.5</v>
      </c>
      <c r="E25" s="13" t="s">
        <v>192</v>
      </c>
      <c r="F25" s="14" t="s">
        <v>24</v>
      </c>
      <c r="G25" s="10" t="s">
        <v>1302</v>
      </c>
      <c r="H25" s="11" t="s">
        <v>38</v>
      </c>
      <c r="I25" s="11" t="s">
        <v>80</v>
      </c>
      <c r="J25" s="11" t="s">
        <v>26</v>
      </c>
      <c r="K25" s="11" t="s">
        <v>26</v>
      </c>
      <c r="L25" s="15" t="s">
        <v>26</v>
      </c>
      <c r="M25" s="11" t="s">
        <v>26</v>
      </c>
      <c r="N25" s="11" t="s">
        <v>26</v>
      </c>
      <c r="O25" s="11" t="s">
        <v>26</v>
      </c>
      <c r="P25" s="15" t="s">
        <v>26</v>
      </c>
      <c r="Q25" s="164"/>
      <c r="R25" s="164"/>
      <c r="S25" s="164"/>
      <c r="T25" s="164">
        <v>1</v>
      </c>
      <c r="V25" s="165"/>
    </row>
    <row r="26" spans="1:20" ht="14.25" customHeight="1">
      <c r="A26" s="9" t="s">
        <v>935</v>
      </c>
      <c r="B26" s="10" t="s">
        <v>1549</v>
      </c>
      <c r="C26" s="11" t="s">
        <v>525</v>
      </c>
      <c r="D26" s="68">
        <v>13.7</v>
      </c>
      <c r="E26" s="13" t="s">
        <v>204</v>
      </c>
      <c r="F26" s="14" t="s">
        <v>24</v>
      </c>
      <c r="G26" s="10" t="s">
        <v>1302</v>
      </c>
      <c r="H26" s="11" t="s">
        <v>38</v>
      </c>
      <c r="I26" s="11" t="s">
        <v>80</v>
      </c>
      <c r="J26" s="11" t="s">
        <v>26</v>
      </c>
      <c r="K26" s="11" t="s">
        <v>26</v>
      </c>
      <c r="L26" s="15" t="s">
        <v>26</v>
      </c>
      <c r="M26" s="11" t="s">
        <v>26</v>
      </c>
      <c r="N26" s="11" t="s">
        <v>26</v>
      </c>
      <c r="O26" s="11" t="s">
        <v>26</v>
      </c>
      <c r="P26" s="15" t="s">
        <v>26</v>
      </c>
      <c r="Q26" s="164"/>
      <c r="R26" s="164"/>
      <c r="S26" s="164"/>
      <c r="T26" s="164">
        <v>1</v>
      </c>
    </row>
    <row r="27" spans="1:20" ht="14.25" customHeight="1">
      <c r="A27" s="9" t="s">
        <v>937</v>
      </c>
      <c r="B27" s="10" t="s">
        <v>1308</v>
      </c>
      <c r="C27" s="11" t="s">
        <v>525</v>
      </c>
      <c r="D27" s="68">
        <v>1.8</v>
      </c>
      <c r="E27" s="13" t="s">
        <v>31</v>
      </c>
      <c r="F27" s="14" t="s">
        <v>1223</v>
      </c>
      <c r="G27" s="10" t="s">
        <v>1295</v>
      </c>
      <c r="H27" s="11" t="s">
        <v>26</v>
      </c>
      <c r="I27" s="11" t="s">
        <v>80</v>
      </c>
      <c r="J27" s="11" t="s">
        <v>26</v>
      </c>
      <c r="K27" s="11" t="s">
        <v>26</v>
      </c>
      <c r="L27" s="15" t="s">
        <v>26</v>
      </c>
      <c r="M27" s="11" t="s">
        <v>26</v>
      </c>
      <c r="N27" s="11" t="s">
        <v>26</v>
      </c>
      <c r="O27" s="11" t="s">
        <v>26</v>
      </c>
      <c r="P27" s="15" t="s">
        <v>26</v>
      </c>
      <c r="Q27" s="164"/>
      <c r="R27" s="164"/>
      <c r="S27" s="164"/>
      <c r="T27" s="164"/>
    </row>
    <row r="28" spans="1:20" ht="14.25" customHeight="1">
      <c r="A28" s="9" t="s">
        <v>940</v>
      </c>
      <c r="B28" s="10" t="s">
        <v>1309</v>
      </c>
      <c r="C28" s="11" t="s">
        <v>525</v>
      </c>
      <c r="D28" s="68">
        <v>4.3</v>
      </c>
      <c r="E28" s="13" t="s">
        <v>192</v>
      </c>
      <c r="F28" s="14" t="s">
        <v>201</v>
      </c>
      <c r="G28" s="10" t="s">
        <v>1310</v>
      </c>
      <c r="H28" s="11" t="s">
        <v>26</v>
      </c>
      <c r="I28" s="11" t="s">
        <v>26</v>
      </c>
      <c r="J28" s="11" t="s">
        <v>80</v>
      </c>
      <c r="K28" s="11" t="s">
        <v>26</v>
      </c>
      <c r="L28" s="15" t="s">
        <v>26</v>
      </c>
      <c r="M28" s="11" t="s">
        <v>26</v>
      </c>
      <c r="N28" s="11" t="s">
        <v>26</v>
      </c>
      <c r="O28" s="11" t="s">
        <v>26</v>
      </c>
      <c r="P28" s="15" t="s">
        <v>26</v>
      </c>
      <c r="Q28" s="164"/>
      <c r="R28" s="164">
        <v>1</v>
      </c>
      <c r="S28" s="164">
        <v>1</v>
      </c>
      <c r="T28" s="164">
        <v>1</v>
      </c>
    </row>
    <row r="29" spans="1:20" ht="14.25" customHeight="1">
      <c r="A29" s="9" t="s">
        <v>942</v>
      </c>
      <c r="B29" s="10" t="s">
        <v>1311</v>
      </c>
      <c r="C29" s="11" t="s">
        <v>525</v>
      </c>
      <c r="D29" s="68">
        <v>1</v>
      </c>
      <c r="E29" s="13" t="s">
        <v>31</v>
      </c>
      <c r="F29" s="14" t="s">
        <v>201</v>
      </c>
      <c r="G29" s="10" t="s">
        <v>1295</v>
      </c>
      <c r="H29" s="11" t="s">
        <v>26</v>
      </c>
      <c r="I29" s="11" t="s">
        <v>80</v>
      </c>
      <c r="J29" s="11" t="s">
        <v>26</v>
      </c>
      <c r="K29" s="11" t="s">
        <v>26</v>
      </c>
      <c r="L29" s="15" t="s">
        <v>80</v>
      </c>
      <c r="M29" s="11" t="s">
        <v>26</v>
      </c>
      <c r="N29" s="11" t="s">
        <v>26</v>
      </c>
      <c r="O29" s="11" t="s">
        <v>26</v>
      </c>
      <c r="P29" s="15" t="s">
        <v>26</v>
      </c>
      <c r="Q29" s="164"/>
      <c r="R29" s="164"/>
      <c r="S29" s="164">
        <v>1</v>
      </c>
      <c r="T29" s="164">
        <v>1</v>
      </c>
    </row>
    <row r="30" spans="1:20" ht="14.25" customHeight="1">
      <c r="A30" s="9" t="s">
        <v>943</v>
      </c>
      <c r="B30" s="168" t="s">
        <v>1543</v>
      </c>
      <c r="C30" s="11" t="s">
        <v>525</v>
      </c>
      <c r="D30" s="68">
        <v>13.7</v>
      </c>
      <c r="E30" s="13" t="s">
        <v>192</v>
      </c>
      <c r="F30" s="14" t="s">
        <v>24</v>
      </c>
      <c r="G30" s="10" t="s">
        <v>1302</v>
      </c>
      <c r="H30" s="11" t="s">
        <v>38</v>
      </c>
      <c r="I30" s="11" t="s">
        <v>26</v>
      </c>
      <c r="J30" s="11" t="s">
        <v>26</v>
      </c>
      <c r="K30" s="11" t="s">
        <v>26</v>
      </c>
      <c r="L30" s="15" t="s">
        <v>26</v>
      </c>
      <c r="M30" s="11" t="s">
        <v>26</v>
      </c>
      <c r="N30" s="11" t="s">
        <v>26</v>
      </c>
      <c r="O30" s="11" t="s">
        <v>26</v>
      </c>
      <c r="P30" s="15" t="s">
        <v>26</v>
      </c>
      <c r="Q30" s="164"/>
      <c r="R30" s="164"/>
      <c r="S30" s="164"/>
      <c r="T30" s="164">
        <v>1</v>
      </c>
    </row>
    <row r="31" spans="1:20" ht="14.25" customHeight="1">
      <c r="A31" s="169" t="s">
        <v>945</v>
      </c>
      <c r="B31" s="168" t="s">
        <v>1544</v>
      </c>
      <c r="C31" s="11" t="s">
        <v>895</v>
      </c>
      <c r="D31" s="68">
        <v>13.7</v>
      </c>
      <c r="E31" s="13" t="s">
        <v>192</v>
      </c>
      <c r="F31" s="14" t="s">
        <v>24</v>
      </c>
      <c r="G31" s="10" t="s">
        <v>1302</v>
      </c>
      <c r="H31" s="11" t="s">
        <v>38</v>
      </c>
      <c r="I31" s="11" t="s">
        <v>26</v>
      </c>
      <c r="J31" s="11" t="s">
        <v>26</v>
      </c>
      <c r="K31" s="11" t="s">
        <v>26</v>
      </c>
      <c r="L31" s="15" t="s">
        <v>26</v>
      </c>
      <c r="M31" s="11" t="s">
        <v>26</v>
      </c>
      <c r="N31" s="11" t="s">
        <v>26</v>
      </c>
      <c r="O31" s="11" t="s">
        <v>26</v>
      </c>
      <c r="P31" s="15" t="s">
        <v>26</v>
      </c>
      <c r="Q31" s="164"/>
      <c r="R31" s="164"/>
      <c r="S31" s="164"/>
      <c r="T31" s="164">
        <v>1</v>
      </c>
    </row>
    <row r="32" spans="1:20" ht="14.25" customHeight="1">
      <c r="A32" s="9" t="s">
        <v>946</v>
      </c>
      <c r="B32" s="10" t="s">
        <v>1312</v>
      </c>
      <c r="C32" s="11" t="s">
        <v>525</v>
      </c>
      <c r="D32" s="68">
        <v>1.8</v>
      </c>
      <c r="E32" s="13" t="s">
        <v>31</v>
      </c>
      <c r="F32" s="14" t="s">
        <v>1223</v>
      </c>
      <c r="G32" s="10" t="s">
        <v>1295</v>
      </c>
      <c r="H32" s="11" t="s">
        <v>26</v>
      </c>
      <c r="I32" s="11" t="s">
        <v>80</v>
      </c>
      <c r="J32" s="11" t="s">
        <v>26</v>
      </c>
      <c r="K32" s="11" t="s">
        <v>26</v>
      </c>
      <c r="L32" s="15" t="s">
        <v>26</v>
      </c>
      <c r="M32" s="11" t="s">
        <v>26</v>
      </c>
      <c r="N32" s="11" t="s">
        <v>26</v>
      </c>
      <c r="O32" s="11" t="s">
        <v>26</v>
      </c>
      <c r="P32" s="15" t="s">
        <v>80</v>
      </c>
      <c r="Q32" s="164"/>
      <c r="R32" s="164"/>
      <c r="S32" s="164"/>
      <c r="T32" s="164"/>
    </row>
    <row r="33" spans="1:20" ht="14.25" customHeight="1">
      <c r="A33" s="9" t="s">
        <v>1313</v>
      </c>
      <c r="B33" s="10" t="s">
        <v>1314</v>
      </c>
      <c r="C33" s="11" t="s">
        <v>525</v>
      </c>
      <c r="D33" s="68">
        <v>4.3</v>
      </c>
      <c r="E33" s="13" t="s">
        <v>192</v>
      </c>
      <c r="F33" s="14" t="s">
        <v>201</v>
      </c>
      <c r="G33" s="10" t="s">
        <v>1208</v>
      </c>
      <c r="H33" s="11" t="s">
        <v>26</v>
      </c>
      <c r="I33" s="11" t="s">
        <v>26</v>
      </c>
      <c r="J33" s="11" t="s">
        <v>80</v>
      </c>
      <c r="K33" s="11" t="s">
        <v>26</v>
      </c>
      <c r="L33" s="15" t="s">
        <v>26</v>
      </c>
      <c r="M33" s="11" t="s">
        <v>26</v>
      </c>
      <c r="N33" s="11" t="s">
        <v>26</v>
      </c>
      <c r="O33" s="11" t="s">
        <v>26</v>
      </c>
      <c r="P33" s="15" t="s">
        <v>26</v>
      </c>
      <c r="Q33" s="164"/>
      <c r="R33" s="164">
        <v>1</v>
      </c>
      <c r="S33" s="164">
        <v>1</v>
      </c>
      <c r="T33" s="164">
        <v>1</v>
      </c>
    </row>
    <row r="34" spans="1:20" ht="14.25" customHeight="1">
      <c r="A34" s="9" t="s">
        <v>1315</v>
      </c>
      <c r="B34" s="10" t="s">
        <v>1316</v>
      </c>
      <c r="C34" s="11" t="s">
        <v>525</v>
      </c>
      <c r="D34" s="68">
        <v>1.1</v>
      </c>
      <c r="E34" s="13" t="s">
        <v>31</v>
      </c>
      <c r="F34" s="14" t="s">
        <v>1223</v>
      </c>
      <c r="G34" s="10" t="s">
        <v>1295</v>
      </c>
      <c r="H34" s="11" t="s">
        <v>26</v>
      </c>
      <c r="I34" s="11" t="s">
        <v>80</v>
      </c>
      <c r="J34" s="11" t="s">
        <v>26</v>
      </c>
      <c r="K34" s="11" t="s">
        <v>26</v>
      </c>
      <c r="L34" s="15" t="s">
        <v>80</v>
      </c>
      <c r="M34" s="11" t="s">
        <v>26</v>
      </c>
      <c r="N34" s="11" t="s">
        <v>26</v>
      </c>
      <c r="O34" s="11" t="s">
        <v>26</v>
      </c>
      <c r="P34" s="15" t="s">
        <v>26</v>
      </c>
      <c r="Q34" s="164"/>
      <c r="R34" s="164"/>
      <c r="S34" s="164">
        <v>1</v>
      </c>
      <c r="T34" s="164">
        <v>1</v>
      </c>
    </row>
    <row r="35" spans="1:20" ht="14.25" customHeight="1">
      <c r="A35" s="9" t="s">
        <v>1317</v>
      </c>
      <c r="B35" s="10" t="s">
        <v>1318</v>
      </c>
      <c r="C35" s="11" t="s">
        <v>525</v>
      </c>
      <c r="D35" s="68">
        <v>13.8</v>
      </c>
      <c r="E35" s="13" t="s">
        <v>192</v>
      </c>
      <c r="F35" s="14" t="s">
        <v>24</v>
      </c>
      <c r="G35" s="10" t="s">
        <v>1282</v>
      </c>
      <c r="H35" s="11" t="s">
        <v>38</v>
      </c>
      <c r="I35" s="11" t="s">
        <v>80</v>
      </c>
      <c r="J35" s="11" t="s">
        <v>26</v>
      </c>
      <c r="K35" s="11" t="s">
        <v>26</v>
      </c>
      <c r="L35" s="15" t="s">
        <v>26</v>
      </c>
      <c r="M35" s="11" t="s">
        <v>26</v>
      </c>
      <c r="N35" s="11" t="s">
        <v>26</v>
      </c>
      <c r="O35" s="11" t="s">
        <v>26</v>
      </c>
      <c r="P35" s="15" t="s">
        <v>26</v>
      </c>
      <c r="Q35" s="164"/>
      <c r="R35" s="164"/>
      <c r="S35" s="164"/>
      <c r="T35" s="164">
        <v>1</v>
      </c>
    </row>
    <row r="36" spans="1:20" ht="14.25" customHeight="1">
      <c r="A36" s="169" t="s">
        <v>1321</v>
      </c>
      <c r="B36" s="10" t="s">
        <v>1320</v>
      </c>
      <c r="C36" s="11" t="s">
        <v>525</v>
      </c>
      <c r="D36" s="68">
        <v>13.4</v>
      </c>
      <c r="E36" s="13" t="s">
        <v>204</v>
      </c>
      <c r="F36" s="11" t="s">
        <v>24</v>
      </c>
      <c r="G36" s="10" t="s">
        <v>1282</v>
      </c>
      <c r="H36" s="42" t="s">
        <v>38</v>
      </c>
      <c r="I36" s="11" t="s">
        <v>80</v>
      </c>
      <c r="J36" s="11" t="s">
        <v>26</v>
      </c>
      <c r="K36" s="11" t="s">
        <v>26</v>
      </c>
      <c r="L36" s="15" t="s">
        <v>26</v>
      </c>
      <c r="M36" s="11" t="s">
        <v>26</v>
      </c>
      <c r="N36" s="11" t="s">
        <v>26</v>
      </c>
      <c r="O36" s="11" t="s">
        <v>26</v>
      </c>
      <c r="P36" s="15" t="s">
        <v>26</v>
      </c>
      <c r="Q36" s="164"/>
      <c r="R36" s="164"/>
      <c r="S36" s="164"/>
      <c r="T36" s="164">
        <v>1</v>
      </c>
    </row>
    <row r="37" spans="1:20" ht="14.25" customHeight="1">
      <c r="A37" s="9" t="s">
        <v>1319</v>
      </c>
      <c r="B37" s="168" t="s">
        <v>1545</v>
      </c>
      <c r="C37" s="11" t="s">
        <v>525</v>
      </c>
      <c r="D37" s="68">
        <v>1.8</v>
      </c>
      <c r="E37" s="13" t="s">
        <v>31</v>
      </c>
      <c r="F37" s="14" t="s">
        <v>1223</v>
      </c>
      <c r="G37" s="10" t="s">
        <v>1295</v>
      </c>
      <c r="H37" s="11" t="s">
        <v>26</v>
      </c>
      <c r="I37" s="11" t="s">
        <v>80</v>
      </c>
      <c r="J37" s="11" t="s">
        <v>26</v>
      </c>
      <c r="K37" s="11" t="s">
        <v>26</v>
      </c>
      <c r="L37" s="15" t="s">
        <v>26</v>
      </c>
      <c r="M37" s="11" t="s">
        <v>26</v>
      </c>
      <c r="N37" s="11" t="s">
        <v>26</v>
      </c>
      <c r="O37" s="11" t="s">
        <v>26</v>
      </c>
      <c r="P37" s="15" t="s">
        <v>80</v>
      </c>
      <c r="Q37" s="164"/>
      <c r="R37" s="164"/>
      <c r="S37" s="164"/>
      <c r="T37" s="164"/>
    </row>
    <row r="38" spans="1:20" ht="14.25" customHeight="1">
      <c r="A38" s="169" t="s">
        <v>1322</v>
      </c>
      <c r="B38" s="10" t="s">
        <v>1323</v>
      </c>
      <c r="C38" s="11" t="s">
        <v>525</v>
      </c>
      <c r="D38" s="68">
        <v>3.9</v>
      </c>
      <c r="E38" s="13" t="s">
        <v>23</v>
      </c>
      <c r="F38" s="14" t="s">
        <v>24</v>
      </c>
      <c r="G38" s="10" t="s">
        <v>1208</v>
      </c>
      <c r="H38" s="11" t="s">
        <v>26</v>
      </c>
      <c r="I38" s="11" t="s">
        <v>26</v>
      </c>
      <c r="J38" s="11" t="s">
        <v>26</v>
      </c>
      <c r="K38" s="11" t="s">
        <v>26</v>
      </c>
      <c r="L38" s="15" t="s">
        <v>26</v>
      </c>
      <c r="M38" s="11" t="s">
        <v>26</v>
      </c>
      <c r="N38" s="11" t="s">
        <v>26</v>
      </c>
      <c r="O38" s="11" t="s">
        <v>26</v>
      </c>
      <c r="P38" s="15" t="s">
        <v>26</v>
      </c>
      <c r="Q38" s="164"/>
      <c r="R38" s="164">
        <v>1</v>
      </c>
      <c r="S38" s="164">
        <v>1</v>
      </c>
      <c r="T38" s="164">
        <v>1</v>
      </c>
    </row>
    <row r="39" spans="1:20" ht="14.25" customHeight="1">
      <c r="A39" s="9" t="s">
        <v>1324</v>
      </c>
      <c r="B39" s="168" t="s">
        <v>1546</v>
      </c>
      <c r="C39" s="11" t="s">
        <v>895</v>
      </c>
      <c r="D39" s="68">
        <v>8.9</v>
      </c>
      <c r="E39" s="13" t="s">
        <v>23</v>
      </c>
      <c r="F39" s="14" t="s">
        <v>24</v>
      </c>
      <c r="G39" s="168" t="s">
        <v>1547</v>
      </c>
      <c r="H39" s="42" t="s">
        <v>38</v>
      </c>
      <c r="I39" s="42" t="s">
        <v>80</v>
      </c>
      <c r="J39" s="11" t="s">
        <v>26</v>
      </c>
      <c r="K39" s="11" t="s">
        <v>26</v>
      </c>
      <c r="L39" s="15" t="s">
        <v>26</v>
      </c>
      <c r="M39" s="11" t="s">
        <v>26</v>
      </c>
      <c r="N39" s="11" t="s">
        <v>26</v>
      </c>
      <c r="O39" s="11" t="s">
        <v>26</v>
      </c>
      <c r="P39" s="15" t="s">
        <v>26</v>
      </c>
      <c r="Q39" s="164"/>
      <c r="R39" s="164"/>
      <c r="S39" s="164"/>
      <c r="T39" s="164"/>
    </row>
    <row r="40" spans="1:20" ht="14.25" customHeight="1">
      <c r="A40" s="9" t="s">
        <v>1326</v>
      </c>
      <c r="B40" s="10" t="s">
        <v>112</v>
      </c>
      <c r="C40" s="11" t="s">
        <v>525</v>
      </c>
      <c r="D40" s="68">
        <v>2.4</v>
      </c>
      <c r="E40" s="13" t="s">
        <v>31</v>
      </c>
      <c r="F40" s="11" t="s">
        <v>1223</v>
      </c>
      <c r="G40" s="10" t="s">
        <v>1327</v>
      </c>
      <c r="H40" s="11" t="s">
        <v>26</v>
      </c>
      <c r="I40" s="11" t="s">
        <v>80</v>
      </c>
      <c r="J40" s="11" t="s">
        <v>80</v>
      </c>
      <c r="K40" s="11" t="s">
        <v>26</v>
      </c>
      <c r="L40" s="15" t="s">
        <v>80</v>
      </c>
      <c r="M40" s="11" t="s">
        <v>26</v>
      </c>
      <c r="N40" s="11" t="s">
        <v>26</v>
      </c>
      <c r="O40" s="11" t="s">
        <v>26</v>
      </c>
      <c r="P40" s="15" t="s">
        <v>26</v>
      </c>
      <c r="Q40" s="164"/>
      <c r="R40" s="164"/>
      <c r="S40" s="164">
        <v>1</v>
      </c>
      <c r="T40" s="164">
        <v>1</v>
      </c>
    </row>
    <row r="41" spans="1:20" ht="14.25" customHeight="1">
      <c r="A41" s="9" t="s">
        <v>1328</v>
      </c>
      <c r="B41" s="10" t="s">
        <v>1329</v>
      </c>
      <c r="C41" s="11" t="s">
        <v>525</v>
      </c>
      <c r="D41" s="68">
        <v>2.7</v>
      </c>
      <c r="E41" s="13" t="s">
        <v>204</v>
      </c>
      <c r="F41" s="14" t="s">
        <v>24</v>
      </c>
      <c r="G41" s="10" t="s">
        <v>103</v>
      </c>
      <c r="H41" s="11" t="s">
        <v>26</v>
      </c>
      <c r="I41" s="11" t="s">
        <v>26</v>
      </c>
      <c r="J41" s="11" t="s">
        <v>26</v>
      </c>
      <c r="K41" s="11" t="s">
        <v>26</v>
      </c>
      <c r="L41" s="15" t="s">
        <v>26</v>
      </c>
      <c r="M41" s="11" t="s">
        <v>26</v>
      </c>
      <c r="N41" s="11" t="s">
        <v>26</v>
      </c>
      <c r="O41" s="11" t="s">
        <v>26</v>
      </c>
      <c r="P41" s="15" t="s">
        <v>26</v>
      </c>
      <c r="Q41" s="164"/>
      <c r="R41" s="164"/>
      <c r="S41" s="164"/>
      <c r="T41" s="164"/>
    </row>
    <row r="42" spans="1:20" ht="14.25" customHeight="1">
      <c r="A42" s="9" t="s">
        <v>1330</v>
      </c>
      <c r="B42" s="10" t="s">
        <v>1331</v>
      </c>
      <c r="C42" s="11" t="s">
        <v>525</v>
      </c>
      <c r="D42" s="68">
        <v>11.1</v>
      </c>
      <c r="E42" s="13" t="s">
        <v>204</v>
      </c>
      <c r="F42" s="14" t="s">
        <v>201</v>
      </c>
      <c r="G42" s="10" t="s">
        <v>26</v>
      </c>
      <c r="H42" s="11" t="s">
        <v>38</v>
      </c>
      <c r="I42" s="11" t="s">
        <v>80</v>
      </c>
      <c r="J42" s="11" t="s">
        <v>80</v>
      </c>
      <c r="K42" s="11" t="s">
        <v>26</v>
      </c>
      <c r="L42" s="15" t="s">
        <v>26</v>
      </c>
      <c r="M42" s="11" t="s">
        <v>26</v>
      </c>
      <c r="N42" s="11" t="s">
        <v>26</v>
      </c>
      <c r="O42" s="11" t="s">
        <v>26</v>
      </c>
      <c r="P42" s="15" t="s">
        <v>26</v>
      </c>
      <c r="Q42" s="164"/>
      <c r="R42" s="164">
        <v>1</v>
      </c>
      <c r="S42" s="164">
        <v>1</v>
      </c>
      <c r="T42" s="164">
        <v>1</v>
      </c>
    </row>
    <row r="43" spans="1:20" ht="14.25" customHeight="1">
      <c r="A43" s="9" t="s">
        <v>1332</v>
      </c>
      <c r="B43" s="10" t="s">
        <v>1333</v>
      </c>
      <c r="C43" s="11" t="s">
        <v>525</v>
      </c>
      <c r="D43" s="68">
        <v>2.8</v>
      </c>
      <c r="E43" s="13" t="s">
        <v>31</v>
      </c>
      <c r="F43" s="11" t="s">
        <v>1223</v>
      </c>
      <c r="G43" s="10" t="s">
        <v>347</v>
      </c>
      <c r="H43" s="11" t="s">
        <v>26</v>
      </c>
      <c r="I43" s="11" t="s">
        <v>80</v>
      </c>
      <c r="J43" s="11" t="s">
        <v>26</v>
      </c>
      <c r="K43" s="11" t="s">
        <v>26</v>
      </c>
      <c r="L43" s="15" t="s">
        <v>80</v>
      </c>
      <c r="M43" s="11" t="s">
        <v>26</v>
      </c>
      <c r="N43" s="11" t="s">
        <v>26</v>
      </c>
      <c r="O43" s="11" t="s">
        <v>26</v>
      </c>
      <c r="P43" s="15" t="s">
        <v>26</v>
      </c>
      <c r="Q43" s="164"/>
      <c r="R43" s="164"/>
      <c r="S43" s="164">
        <v>1</v>
      </c>
      <c r="T43" s="164">
        <v>1</v>
      </c>
    </row>
    <row r="44" spans="1:20" ht="14.25" customHeight="1">
      <c r="A44" s="9" t="s">
        <v>1334</v>
      </c>
      <c r="B44" s="10" t="s">
        <v>1335</v>
      </c>
      <c r="C44" s="11" t="s">
        <v>525</v>
      </c>
      <c r="D44" s="68">
        <v>2.7</v>
      </c>
      <c r="E44" s="13" t="s">
        <v>192</v>
      </c>
      <c r="F44" s="14" t="s">
        <v>24</v>
      </c>
      <c r="G44" s="10" t="s">
        <v>103</v>
      </c>
      <c r="H44" s="11" t="s">
        <v>26</v>
      </c>
      <c r="I44" s="11" t="s">
        <v>26</v>
      </c>
      <c r="J44" s="11" t="s">
        <v>26</v>
      </c>
      <c r="K44" s="11" t="s">
        <v>26</v>
      </c>
      <c r="L44" s="15" t="s">
        <v>26</v>
      </c>
      <c r="M44" s="11" t="s">
        <v>26</v>
      </c>
      <c r="N44" s="11" t="s">
        <v>26</v>
      </c>
      <c r="O44" s="11" t="s">
        <v>26</v>
      </c>
      <c r="P44" s="15" t="s">
        <v>26</v>
      </c>
      <c r="Q44" s="164"/>
      <c r="R44" s="164"/>
      <c r="S44" s="164"/>
      <c r="T44" s="164"/>
    </row>
    <row r="45" spans="1:20" ht="14.25" customHeight="1">
      <c r="A45" s="9" t="s">
        <v>1336</v>
      </c>
      <c r="B45" s="10" t="s">
        <v>1337</v>
      </c>
      <c r="C45" s="11" t="s">
        <v>525</v>
      </c>
      <c r="D45" s="68">
        <v>3.3</v>
      </c>
      <c r="E45" s="13" t="s">
        <v>31</v>
      </c>
      <c r="F45" s="11" t="s">
        <v>1223</v>
      </c>
      <c r="G45" s="10" t="s">
        <v>1338</v>
      </c>
      <c r="H45" s="11" t="s">
        <v>26</v>
      </c>
      <c r="I45" s="11" t="s">
        <v>80</v>
      </c>
      <c r="J45" s="11" t="s">
        <v>26</v>
      </c>
      <c r="K45" s="11" t="s">
        <v>26</v>
      </c>
      <c r="L45" s="15" t="s">
        <v>80</v>
      </c>
      <c r="M45" s="11" t="s">
        <v>26</v>
      </c>
      <c r="N45" s="11" t="s">
        <v>26</v>
      </c>
      <c r="O45" s="11" t="s">
        <v>26</v>
      </c>
      <c r="P45" s="15" t="s">
        <v>26</v>
      </c>
      <c r="Q45" s="164"/>
      <c r="R45" s="164"/>
      <c r="S45" s="164">
        <v>1</v>
      </c>
      <c r="T45" s="164">
        <v>1</v>
      </c>
    </row>
    <row r="46" spans="1:20" ht="14.25" customHeight="1">
      <c r="A46" s="9" t="s">
        <v>1339</v>
      </c>
      <c r="B46" s="10" t="s">
        <v>1340</v>
      </c>
      <c r="C46" s="11" t="s">
        <v>525</v>
      </c>
      <c r="D46" s="68">
        <v>11.4</v>
      </c>
      <c r="E46" s="13" t="s">
        <v>192</v>
      </c>
      <c r="F46" s="14" t="s">
        <v>201</v>
      </c>
      <c r="G46" s="10" t="s">
        <v>26</v>
      </c>
      <c r="H46" s="11" t="s">
        <v>38</v>
      </c>
      <c r="I46" s="11" t="s">
        <v>80</v>
      </c>
      <c r="J46" s="11" t="s">
        <v>80</v>
      </c>
      <c r="K46" s="11" t="s">
        <v>26</v>
      </c>
      <c r="L46" s="15" t="s">
        <v>26</v>
      </c>
      <c r="M46" s="11" t="s">
        <v>26</v>
      </c>
      <c r="N46" s="11" t="s">
        <v>26</v>
      </c>
      <c r="O46" s="11" t="s">
        <v>26</v>
      </c>
      <c r="P46" s="15" t="s">
        <v>26</v>
      </c>
      <c r="Q46" s="164"/>
      <c r="R46" s="164"/>
      <c r="S46" s="164"/>
      <c r="T46" s="164"/>
    </row>
    <row r="47" spans="1:20" ht="14.25" customHeight="1">
      <c r="A47" s="9" t="s">
        <v>1341</v>
      </c>
      <c r="B47" s="10" t="s">
        <v>1342</v>
      </c>
      <c r="C47" s="11" t="s">
        <v>525</v>
      </c>
      <c r="D47" s="68">
        <v>17.9</v>
      </c>
      <c r="E47" s="13" t="s">
        <v>1343</v>
      </c>
      <c r="F47" s="14" t="s">
        <v>24</v>
      </c>
      <c r="G47" s="10" t="s">
        <v>1344</v>
      </c>
      <c r="H47" s="11" t="s">
        <v>38</v>
      </c>
      <c r="I47" s="11" t="s">
        <v>80</v>
      </c>
      <c r="J47" s="11" t="s">
        <v>26</v>
      </c>
      <c r="K47" s="11" t="s">
        <v>26</v>
      </c>
      <c r="L47" s="15" t="s">
        <v>26</v>
      </c>
      <c r="M47" s="11" t="s">
        <v>26</v>
      </c>
      <c r="N47" s="11" t="s">
        <v>26</v>
      </c>
      <c r="O47" s="11" t="s">
        <v>26</v>
      </c>
      <c r="P47" s="15" t="s">
        <v>26</v>
      </c>
      <c r="Q47" s="164"/>
      <c r="R47" s="164"/>
      <c r="S47" s="164"/>
      <c r="T47" s="164">
        <v>1</v>
      </c>
    </row>
    <row r="48" spans="1:20" ht="14.25" customHeight="1">
      <c r="A48" s="9" t="s">
        <v>1345</v>
      </c>
      <c r="B48" s="10" t="s">
        <v>1323</v>
      </c>
      <c r="C48" s="11" t="s">
        <v>525</v>
      </c>
      <c r="D48" s="68">
        <v>6.2</v>
      </c>
      <c r="E48" s="13" t="s">
        <v>1343</v>
      </c>
      <c r="F48" s="11" t="s">
        <v>24</v>
      </c>
      <c r="G48" s="10" t="s">
        <v>103</v>
      </c>
      <c r="H48" s="11" t="s">
        <v>26</v>
      </c>
      <c r="I48" s="11" t="s">
        <v>26</v>
      </c>
      <c r="J48" s="11" t="s">
        <v>26</v>
      </c>
      <c r="K48" s="11" t="s">
        <v>26</v>
      </c>
      <c r="L48" s="15" t="s">
        <v>26</v>
      </c>
      <c r="M48" s="11" t="s">
        <v>26</v>
      </c>
      <c r="N48" s="11" t="s">
        <v>26</v>
      </c>
      <c r="O48" s="11" t="s">
        <v>26</v>
      </c>
      <c r="P48" s="15" t="s">
        <v>26</v>
      </c>
      <c r="Q48" s="164"/>
      <c r="R48" s="164"/>
      <c r="S48" s="164"/>
      <c r="T48" s="164"/>
    </row>
    <row r="49" spans="1:20" ht="14.25" customHeight="1">
      <c r="A49" s="9" t="s">
        <v>1346</v>
      </c>
      <c r="B49" s="10" t="s">
        <v>1347</v>
      </c>
      <c r="C49" s="11" t="s">
        <v>525</v>
      </c>
      <c r="D49" s="68">
        <v>13.6</v>
      </c>
      <c r="E49" s="13" t="s">
        <v>1343</v>
      </c>
      <c r="F49" s="11" t="s">
        <v>24</v>
      </c>
      <c r="G49" s="10" t="s">
        <v>103</v>
      </c>
      <c r="H49" s="11" t="s">
        <v>38</v>
      </c>
      <c r="I49" s="11" t="s">
        <v>80</v>
      </c>
      <c r="J49" s="11" t="s">
        <v>26</v>
      </c>
      <c r="K49" s="11" t="s">
        <v>26</v>
      </c>
      <c r="L49" s="15" t="s">
        <v>26</v>
      </c>
      <c r="M49" s="11" t="s">
        <v>26</v>
      </c>
      <c r="N49" s="11" t="s">
        <v>26</v>
      </c>
      <c r="O49" s="11" t="s">
        <v>26</v>
      </c>
      <c r="P49" s="15" t="s">
        <v>26</v>
      </c>
      <c r="Q49" s="164"/>
      <c r="R49" s="164"/>
      <c r="S49" s="164"/>
      <c r="T49" s="164">
        <v>1</v>
      </c>
    </row>
    <row r="50" spans="1:20" ht="14.25" customHeight="1">
      <c r="A50" s="9" t="s">
        <v>1348</v>
      </c>
      <c r="B50" s="10" t="s">
        <v>680</v>
      </c>
      <c r="C50" s="11" t="s">
        <v>525</v>
      </c>
      <c r="D50" s="68">
        <v>16.7</v>
      </c>
      <c r="E50" s="13" t="s">
        <v>1343</v>
      </c>
      <c r="F50" s="11" t="s">
        <v>24</v>
      </c>
      <c r="G50" s="10" t="s">
        <v>26</v>
      </c>
      <c r="H50" s="11" t="s">
        <v>38</v>
      </c>
      <c r="I50" s="11" t="s">
        <v>26</v>
      </c>
      <c r="J50" s="11" t="s">
        <v>26</v>
      </c>
      <c r="K50" s="11" t="s">
        <v>26</v>
      </c>
      <c r="L50" s="15" t="s">
        <v>26</v>
      </c>
      <c r="M50" s="11" t="s">
        <v>26</v>
      </c>
      <c r="N50" s="11" t="s">
        <v>26</v>
      </c>
      <c r="O50" s="11" t="s">
        <v>26</v>
      </c>
      <c r="P50" s="15" t="s">
        <v>26</v>
      </c>
      <c r="Q50" s="164"/>
      <c r="R50" s="164"/>
      <c r="S50" s="164"/>
      <c r="T50" s="164">
        <v>1</v>
      </c>
    </row>
    <row r="51" spans="1:20" ht="14.25" customHeight="1">
      <c r="A51" s="9" t="s">
        <v>1349</v>
      </c>
      <c r="B51" s="10" t="s">
        <v>1350</v>
      </c>
      <c r="C51" s="11" t="s">
        <v>525</v>
      </c>
      <c r="D51" s="68">
        <v>23.3</v>
      </c>
      <c r="E51" s="13" t="s">
        <v>1343</v>
      </c>
      <c r="F51" s="11" t="s">
        <v>24</v>
      </c>
      <c r="G51" s="10" t="s">
        <v>1351</v>
      </c>
      <c r="H51" s="11" t="s">
        <v>38</v>
      </c>
      <c r="I51" s="11" t="s">
        <v>80</v>
      </c>
      <c r="J51" s="11" t="s">
        <v>26</v>
      </c>
      <c r="K51" s="11" t="s">
        <v>26</v>
      </c>
      <c r="L51" s="15" t="s">
        <v>26</v>
      </c>
      <c r="M51" s="11" t="s">
        <v>26</v>
      </c>
      <c r="N51" s="11" t="s">
        <v>26</v>
      </c>
      <c r="O51" s="11" t="s">
        <v>26</v>
      </c>
      <c r="P51" s="15" t="s">
        <v>26</v>
      </c>
      <c r="Q51" s="164"/>
      <c r="R51" s="164"/>
      <c r="S51" s="164"/>
      <c r="T51" s="164">
        <v>1</v>
      </c>
    </row>
    <row r="52" spans="1:20" ht="14.25" customHeight="1">
      <c r="A52" s="9" t="s">
        <v>1352</v>
      </c>
      <c r="B52" s="10" t="s">
        <v>1323</v>
      </c>
      <c r="C52" s="11" t="s">
        <v>525</v>
      </c>
      <c r="D52" s="68">
        <v>4.4</v>
      </c>
      <c r="E52" s="13" t="s">
        <v>1343</v>
      </c>
      <c r="F52" s="14" t="s">
        <v>201</v>
      </c>
      <c r="G52" s="10" t="s">
        <v>1310</v>
      </c>
      <c r="H52" s="11" t="s">
        <v>26</v>
      </c>
      <c r="I52" s="11" t="s">
        <v>26</v>
      </c>
      <c r="J52" s="11" t="s">
        <v>80</v>
      </c>
      <c r="K52" s="11" t="s">
        <v>26</v>
      </c>
      <c r="L52" s="15" t="s">
        <v>26</v>
      </c>
      <c r="M52" s="11" t="s">
        <v>26</v>
      </c>
      <c r="N52" s="11" t="s">
        <v>26</v>
      </c>
      <c r="O52" s="11" t="s">
        <v>26</v>
      </c>
      <c r="P52" s="15" t="s">
        <v>26</v>
      </c>
      <c r="Q52" s="164"/>
      <c r="R52" s="164"/>
      <c r="S52" s="164"/>
      <c r="T52" s="164"/>
    </row>
    <row r="53" spans="1:20" ht="14.25" customHeight="1">
      <c r="A53" s="9" t="s">
        <v>1353</v>
      </c>
      <c r="B53" s="10" t="s">
        <v>112</v>
      </c>
      <c r="C53" s="11" t="s">
        <v>525</v>
      </c>
      <c r="D53" s="68">
        <v>0.9</v>
      </c>
      <c r="E53" s="13" t="s">
        <v>1343</v>
      </c>
      <c r="F53" s="11" t="s">
        <v>1223</v>
      </c>
      <c r="G53" s="10" t="s">
        <v>1295</v>
      </c>
      <c r="H53" s="11" t="s">
        <v>26</v>
      </c>
      <c r="I53" s="11" t="s">
        <v>80</v>
      </c>
      <c r="J53" s="11" t="s">
        <v>26</v>
      </c>
      <c r="K53" s="11" t="s">
        <v>26</v>
      </c>
      <c r="L53" s="15" t="s">
        <v>80</v>
      </c>
      <c r="M53" s="11" t="s">
        <v>26</v>
      </c>
      <c r="N53" s="11" t="s">
        <v>26</v>
      </c>
      <c r="O53" s="11" t="s">
        <v>26</v>
      </c>
      <c r="P53" s="15" t="s">
        <v>26</v>
      </c>
      <c r="Q53" s="164"/>
      <c r="R53" s="164"/>
      <c r="S53" s="164">
        <v>1</v>
      </c>
      <c r="T53" s="164">
        <v>1</v>
      </c>
    </row>
    <row r="54" spans="1:20" ht="14.25" customHeight="1">
      <c r="A54" s="9" t="s">
        <v>1354</v>
      </c>
      <c r="B54" s="10" t="s">
        <v>100</v>
      </c>
      <c r="C54" s="11" t="s">
        <v>525</v>
      </c>
      <c r="D54" s="68">
        <v>1.7</v>
      </c>
      <c r="E54" s="13" t="s">
        <v>31</v>
      </c>
      <c r="F54" s="11" t="s">
        <v>1223</v>
      </c>
      <c r="G54" s="10" t="s">
        <v>1295</v>
      </c>
      <c r="H54" s="11" t="s">
        <v>26</v>
      </c>
      <c r="I54" s="11" t="s">
        <v>80</v>
      </c>
      <c r="J54" s="11" t="s">
        <v>26</v>
      </c>
      <c r="K54" s="11" t="s">
        <v>80</v>
      </c>
      <c r="L54" s="15" t="s">
        <v>26</v>
      </c>
      <c r="M54" s="11" t="s">
        <v>26</v>
      </c>
      <c r="N54" s="11" t="s">
        <v>26</v>
      </c>
      <c r="O54" s="11" t="s">
        <v>26</v>
      </c>
      <c r="P54" s="15" t="s">
        <v>26</v>
      </c>
      <c r="Q54" s="164"/>
      <c r="R54" s="164"/>
      <c r="S54" s="164"/>
      <c r="T54" s="164"/>
    </row>
    <row r="55" spans="1:20" ht="14.25" customHeight="1">
      <c r="A55" s="9" t="s">
        <v>1355</v>
      </c>
      <c r="B55" s="10" t="s">
        <v>112</v>
      </c>
      <c r="C55" s="11" t="s">
        <v>525</v>
      </c>
      <c r="D55" s="68">
        <v>1.2</v>
      </c>
      <c r="E55" s="13" t="s">
        <v>204</v>
      </c>
      <c r="F55" s="11" t="s">
        <v>1223</v>
      </c>
      <c r="G55" s="10" t="s">
        <v>1356</v>
      </c>
      <c r="H55" s="11" t="s">
        <v>26</v>
      </c>
      <c r="I55" s="11" t="s">
        <v>80</v>
      </c>
      <c r="J55" s="11" t="s">
        <v>80</v>
      </c>
      <c r="K55" s="11" t="s">
        <v>26</v>
      </c>
      <c r="L55" s="15" t="s">
        <v>80</v>
      </c>
      <c r="M55" s="11" t="s">
        <v>26</v>
      </c>
      <c r="N55" s="11" t="s">
        <v>26</v>
      </c>
      <c r="O55" s="11" t="s">
        <v>26</v>
      </c>
      <c r="P55" s="15" t="s">
        <v>26</v>
      </c>
      <c r="Q55" s="164"/>
      <c r="R55" s="164"/>
      <c r="S55" s="164">
        <v>1</v>
      </c>
      <c r="T55" s="164">
        <v>1</v>
      </c>
    </row>
    <row r="56" spans="1:20" ht="14.25" customHeight="1">
      <c r="A56" s="9" t="s">
        <v>1357</v>
      </c>
      <c r="B56" s="10" t="s">
        <v>1358</v>
      </c>
      <c r="C56" s="11" t="s">
        <v>525</v>
      </c>
      <c r="D56" s="68">
        <v>38</v>
      </c>
      <c r="E56" s="13" t="s">
        <v>1343</v>
      </c>
      <c r="F56" s="11" t="s">
        <v>24</v>
      </c>
      <c r="G56" s="10" t="s">
        <v>1359</v>
      </c>
      <c r="H56" s="11" t="s">
        <v>38</v>
      </c>
      <c r="I56" s="11" t="s">
        <v>80</v>
      </c>
      <c r="J56" s="11" t="s">
        <v>26</v>
      </c>
      <c r="K56" s="11" t="s">
        <v>26</v>
      </c>
      <c r="L56" s="15" t="s">
        <v>26</v>
      </c>
      <c r="M56" s="11" t="s">
        <v>26</v>
      </c>
      <c r="N56" s="11" t="s">
        <v>26</v>
      </c>
      <c r="O56" s="11" t="s">
        <v>26</v>
      </c>
      <c r="P56" s="15" t="s">
        <v>26</v>
      </c>
      <c r="Q56" s="164"/>
      <c r="R56" s="164"/>
      <c r="S56" s="164"/>
      <c r="T56" s="164"/>
    </row>
    <row r="57" spans="1:20" ht="14.25" customHeight="1">
      <c r="A57" s="9" t="s">
        <v>1360</v>
      </c>
      <c r="B57" s="10" t="s">
        <v>1361</v>
      </c>
      <c r="C57" s="11" t="s">
        <v>525</v>
      </c>
      <c r="D57" s="68">
        <v>1.4</v>
      </c>
      <c r="E57" s="13" t="s">
        <v>31</v>
      </c>
      <c r="F57" s="11" t="s">
        <v>1223</v>
      </c>
      <c r="G57" s="10" t="s">
        <v>1362</v>
      </c>
      <c r="H57" s="11" t="s">
        <v>26</v>
      </c>
      <c r="I57" s="11" t="s">
        <v>80</v>
      </c>
      <c r="J57" s="11" t="s">
        <v>80</v>
      </c>
      <c r="K57" s="11" t="s">
        <v>26</v>
      </c>
      <c r="L57" s="15" t="s">
        <v>26</v>
      </c>
      <c r="M57" s="11" t="s">
        <v>26</v>
      </c>
      <c r="N57" s="11" t="s">
        <v>26</v>
      </c>
      <c r="O57" s="11" t="s">
        <v>26</v>
      </c>
      <c r="P57" s="15" t="s">
        <v>26</v>
      </c>
      <c r="Q57" s="164"/>
      <c r="R57" s="164"/>
      <c r="S57" s="164"/>
      <c r="T57" s="164"/>
    </row>
    <row r="58" spans="1:20" ht="14.25" customHeight="1">
      <c r="A58" s="9" t="s">
        <v>1363</v>
      </c>
      <c r="B58" s="10" t="s">
        <v>1325</v>
      </c>
      <c r="C58" s="11" t="s">
        <v>525</v>
      </c>
      <c r="D58" s="68">
        <v>15.7</v>
      </c>
      <c r="E58" s="13" t="s">
        <v>31</v>
      </c>
      <c r="F58" s="11" t="s">
        <v>24</v>
      </c>
      <c r="G58" s="10" t="s">
        <v>1364</v>
      </c>
      <c r="H58" s="11" t="s">
        <v>38</v>
      </c>
      <c r="I58" s="11" t="s">
        <v>26</v>
      </c>
      <c r="J58" s="11" t="s">
        <v>26</v>
      </c>
      <c r="K58" s="11" t="s">
        <v>26</v>
      </c>
      <c r="L58" s="15" t="s">
        <v>26</v>
      </c>
      <c r="M58" s="11" t="s">
        <v>26</v>
      </c>
      <c r="N58" s="11" t="s">
        <v>26</v>
      </c>
      <c r="O58" s="11" t="s">
        <v>26</v>
      </c>
      <c r="P58" s="15" t="s">
        <v>26</v>
      </c>
      <c r="Q58" s="164"/>
      <c r="R58" s="164"/>
      <c r="S58" s="164">
        <v>1</v>
      </c>
      <c r="T58" s="164">
        <v>1</v>
      </c>
    </row>
    <row r="59" spans="1:20" ht="14.25" customHeight="1">
      <c r="A59" s="9" t="s">
        <v>1365</v>
      </c>
      <c r="B59" s="10" t="s">
        <v>112</v>
      </c>
      <c r="C59" s="11" t="s">
        <v>525</v>
      </c>
      <c r="D59" s="68">
        <v>2.3</v>
      </c>
      <c r="E59" s="13" t="s">
        <v>31</v>
      </c>
      <c r="F59" s="11" t="s">
        <v>1223</v>
      </c>
      <c r="G59" s="10" t="s">
        <v>1366</v>
      </c>
      <c r="H59" s="11" t="s">
        <v>26</v>
      </c>
      <c r="I59" s="11" t="s">
        <v>80</v>
      </c>
      <c r="J59" s="11" t="s">
        <v>80</v>
      </c>
      <c r="K59" s="11" t="s">
        <v>26</v>
      </c>
      <c r="L59" s="15" t="s">
        <v>80</v>
      </c>
      <c r="M59" s="11" t="s">
        <v>26</v>
      </c>
      <c r="N59" s="11" t="s">
        <v>26</v>
      </c>
      <c r="O59" s="11" t="s">
        <v>26</v>
      </c>
      <c r="P59" s="21" t="s">
        <v>26</v>
      </c>
      <c r="Q59" s="166"/>
      <c r="R59" s="166">
        <v>1</v>
      </c>
      <c r="S59" s="166">
        <v>1</v>
      </c>
      <c r="T59" s="166">
        <v>1</v>
      </c>
    </row>
    <row r="60" spans="1:20" ht="14.25" customHeight="1">
      <c r="A60" s="24"/>
      <c r="B60" s="25" t="s">
        <v>67</v>
      </c>
      <c r="C60" s="26"/>
      <c r="D60" s="27">
        <f>SUM(D13:D59)</f>
        <v>364.09999999999997</v>
      </c>
      <c r="E60" s="33"/>
      <c r="F60" s="2"/>
      <c r="G60" s="16"/>
      <c r="H60" s="16"/>
      <c r="I60" s="16"/>
      <c r="J60" s="16"/>
      <c r="K60" s="16"/>
      <c r="L60" s="16"/>
      <c r="M60" s="16"/>
      <c r="N60" s="16"/>
      <c r="O60" s="16"/>
      <c r="P60" s="167" t="s">
        <v>1513</v>
      </c>
      <c r="Q60" s="164">
        <v>1</v>
      </c>
      <c r="R60" s="164">
        <f>SUM(R13:R59)</f>
        <v>8</v>
      </c>
      <c r="S60" s="164">
        <f>SUM(S13:S59)</f>
        <v>19</v>
      </c>
      <c r="T60" s="164">
        <f>SUM(T13:T59)</f>
        <v>33</v>
      </c>
    </row>
    <row r="61" spans="1:16" s="2" customFormat="1" ht="14.25" customHeight="1">
      <c r="A61" s="35"/>
      <c r="B61" s="34"/>
      <c r="C61" s="16"/>
      <c r="D61" s="39"/>
      <c r="E61" s="33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1:16" ht="14.25" customHeight="1">
      <c r="A62" s="284" t="s">
        <v>1542</v>
      </c>
      <c r="B62" s="284"/>
      <c r="C62" s="284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</row>
    <row r="63" ht="14.25" customHeight="1"/>
    <row r="64" spans="1:20" ht="14.25" customHeight="1">
      <c r="A64" s="24"/>
      <c r="B64" s="241" t="s">
        <v>1367</v>
      </c>
      <c r="C64" s="242"/>
      <c r="D64" s="243">
        <f>D8+D60</f>
        <v>488.19999999999993</v>
      </c>
      <c r="E64" s="252"/>
      <c r="F64" s="253"/>
      <c r="G64" s="252"/>
      <c r="H64" s="252"/>
      <c r="I64" s="252"/>
      <c r="J64" s="252"/>
      <c r="K64" s="252"/>
      <c r="L64" s="252"/>
      <c r="M64" s="252"/>
      <c r="N64" s="252"/>
      <c r="O64" s="252"/>
      <c r="P64" s="256" t="s">
        <v>1513</v>
      </c>
      <c r="Q64" s="249">
        <f>Q60+Q8</f>
        <v>1</v>
      </c>
      <c r="R64" s="249">
        <f>R60+R8</f>
        <v>8</v>
      </c>
      <c r="S64" s="249">
        <f>S60+S8</f>
        <v>19</v>
      </c>
      <c r="T64" s="249">
        <f>T60+T8</f>
        <v>33</v>
      </c>
    </row>
  </sheetData>
  <sheetProtection selectLockedCells="1" selectUnlockedCells="1"/>
  <mergeCells count="34">
    <mergeCell ref="A1:P1"/>
    <mergeCell ref="A62:P62"/>
    <mergeCell ref="O3:O4"/>
    <mergeCell ref="P3:P4"/>
    <mergeCell ref="I11:I12"/>
    <mergeCell ref="J11:J12"/>
    <mergeCell ref="K11:K12"/>
    <mergeCell ref="D11:D12"/>
    <mergeCell ref="K3:K4"/>
    <mergeCell ref="L3:L4"/>
    <mergeCell ref="J3:J4"/>
    <mergeCell ref="N3:N4"/>
    <mergeCell ref="M3:M4"/>
    <mergeCell ref="A2:P2"/>
    <mergeCell ref="C3:C4"/>
    <mergeCell ref="D3:D4"/>
    <mergeCell ref="H3:H4"/>
    <mergeCell ref="I3:I4"/>
    <mergeCell ref="L11:L12"/>
    <mergeCell ref="M11:M12"/>
    <mergeCell ref="A10:P10"/>
    <mergeCell ref="C11:C12"/>
    <mergeCell ref="R11:R12"/>
    <mergeCell ref="N11:N12"/>
    <mergeCell ref="O11:O12"/>
    <mergeCell ref="P11:P12"/>
    <mergeCell ref="H11:H12"/>
    <mergeCell ref="S11:S12"/>
    <mergeCell ref="T11:T12"/>
    <mergeCell ref="S3:S4"/>
    <mergeCell ref="T3:T4"/>
    <mergeCell ref="Q3:Q4"/>
    <mergeCell ref="R3:R4"/>
    <mergeCell ref="Q11:Q12"/>
  </mergeCells>
  <printOptions/>
  <pageMargins left="0.3" right="0.3298611111111111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Surma</dc:creator>
  <cp:keywords/>
  <dc:description/>
  <cp:lastModifiedBy>Dariusz Surma</cp:lastModifiedBy>
  <cp:lastPrinted>2021-07-26T07:30:50Z</cp:lastPrinted>
  <dcterms:created xsi:type="dcterms:W3CDTF">2021-07-21T08:21:43Z</dcterms:created>
  <dcterms:modified xsi:type="dcterms:W3CDTF">2022-10-11T09:52:52Z</dcterms:modified>
  <cp:category/>
  <cp:version/>
  <cp:contentType/>
  <cp:contentStatus/>
</cp:coreProperties>
</file>