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76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/>
  <calcPr fullCalcOnLoad="1"/>
</workbook>
</file>

<file path=xl/sharedStrings.xml><?xml version="1.0" encoding="utf-8"?>
<sst xmlns="http://schemas.openxmlformats.org/spreadsheetml/2006/main" count="254" uniqueCount="111">
  <si>
    <r>
      <t xml:space="preserve">Formularz cenowy </t>
    </r>
    <r>
      <rPr>
        <b/>
        <sz val="10"/>
        <rFont val="Arial"/>
        <family val="2"/>
      </rPr>
      <t>zadanie 1</t>
    </r>
  </si>
  <si>
    <t>Lp.</t>
  </si>
  <si>
    <t>Asortyment</t>
  </si>
  <si>
    <t xml:space="preserve">Ilość </t>
  </si>
  <si>
    <t>Producent</t>
  </si>
  <si>
    <t>Nr katalogowy</t>
  </si>
  <si>
    <t>Wielkość ofer.  opakowania (szt.)</t>
  </si>
  <si>
    <t>Ilość oferowanych opakowań</t>
  </si>
  <si>
    <t>Cena jedn. netto</t>
  </si>
  <si>
    <t>VAT
%</t>
  </si>
  <si>
    <t>Wartość netto</t>
  </si>
  <si>
    <t>Wartość brutto</t>
  </si>
  <si>
    <t>8</t>
  </si>
  <si>
    <t>9</t>
  </si>
  <si>
    <t>10</t>
  </si>
  <si>
    <t>Probówka typu Eppendorf 1,5 do 2 ml, z dnem soczewkowym i z integralnym korkiem</t>
  </si>
  <si>
    <t>Probówka typu Eppendorf, stożkowa 1,5 do 2 ml, z dnem soczewkowym i z integralnym korkiem</t>
  </si>
  <si>
    <t>Probówka  o pojemności 10 - 11ml PS, 16 x 100 mm sterylna</t>
  </si>
  <si>
    <t>Probówka PS o poj 4 - 5ml (12x75mm)okrągła, wewnątrz gładka</t>
  </si>
  <si>
    <t>Probówka do badań hematologicznych z kapilarą na 200 μl do pobierania krwi rozpylony EDTA -K2 (lub K3) do badań włośniczkowych - mikrometoda (system kapilarny),</t>
  </si>
  <si>
    <t>Probówka z kapilarą na 200-300 μl do pobierania krwi -mikrometoda do badań biochemicznych</t>
  </si>
  <si>
    <t>Probówka stożkowa z polistyrenu o pj. 10-11 ml (16x100-105)</t>
  </si>
  <si>
    <t xml:space="preserve">Kapturki do kapilar 1,6 mm </t>
  </si>
  <si>
    <t xml:space="preserve">Mieszalniki do kapilar 1,6 mm </t>
  </si>
  <si>
    <t xml:space="preserve">Końcówka do pipet automatycznych o pojemności 1000 μl - zwykła </t>
  </si>
  <si>
    <t xml:space="preserve">Końcówka do pipet automatycznych o pojemności 200 μl - zwykła </t>
  </si>
  <si>
    <t>Smoczki gumowe do szklanych pipet Pasteura</t>
  </si>
  <si>
    <t>Wymazówka z drewna lub z tworzywa , z wacikiem bawełnianym lub wiskozowym o średnicy 5 mm - pakowana pojedynczo - sterylna. Opakowanie zbiorcze max. 500 szt.</t>
  </si>
  <si>
    <t>Bagietki laboratoryjne PP lub PS o dł. 120 -125 mm i śr. 4mm</t>
  </si>
  <si>
    <t>Jałowe ezy z zakończeniem prostym i oczkiem o poj 10μl, pakowane pojedynczo lub maksymalnie po 20 szt.</t>
  </si>
  <si>
    <t>Końcówki typu Gilson o pojemności 1000 μl, z filtrem , czyste molekularnie, sterylne, pakowane po max 100 szt.</t>
  </si>
  <si>
    <t>Końcówki typu Gilson o pojemności 200 μl , z filtrem , czyste molekularnie, sterylne, pakowane po max 100 szt.</t>
  </si>
  <si>
    <t xml:space="preserve">Końcówki do pipet o pojemności  do 5000 μl, pakowane po  max. 200 szt. </t>
  </si>
  <si>
    <t>Korki do probówek o średnicy zewnętrznej 12 mm z PE</t>
  </si>
  <si>
    <t>Probówka z polistyrenu o pojemnośco 2 lub 3 ml (12x 35-55) okrągłodenna, znacznik 1 ml</t>
  </si>
  <si>
    <t>Razem wartość</t>
  </si>
  <si>
    <r>
      <t xml:space="preserve">Formularz cenowy </t>
    </r>
    <r>
      <rPr>
        <b/>
        <sz val="10"/>
        <rFont val="Arial"/>
        <family val="2"/>
      </rPr>
      <t>zadanie 2</t>
    </r>
  </si>
  <si>
    <t>5</t>
  </si>
  <si>
    <t>6</t>
  </si>
  <si>
    <t>7</t>
  </si>
  <si>
    <t xml:space="preserve">Szkiełka nakrywkowe mikroskopowe do badań in vitro - grubość 0,13 - 0,17 mm  o wymiarach 18x18 mm </t>
  </si>
  <si>
    <t>Szkiełka nakrywkowe do kamer grubości 0,4 mm, ze szlifowanymi krawędziami</t>
  </si>
  <si>
    <t>Szkiełka podstawowe do badań ogólno laboratoryjnych o gr. 2 mm, z ciętymi krawędziami -gładkie</t>
  </si>
  <si>
    <t>Pipeta Pasteura ze szkła sodowo-wapiennego o dł. 229-230 mm i śr.7 mm</t>
  </si>
  <si>
    <t>Zlewka ze szkła z podziałką  250ml</t>
  </si>
  <si>
    <t>Cylinder miarowy szklany z podstawką z tworzywa lub szkła 50ml, klasa B</t>
  </si>
  <si>
    <t>Cylinder miarowy szklany z podstawką z tworzywa lub szkła 100ml, klasa B</t>
  </si>
  <si>
    <t>Wartość razem</t>
  </si>
  <si>
    <t xml:space="preserve">Pipety automatyczne, o zmiennej pojemności 100µl do 1000µl </t>
  </si>
  <si>
    <t xml:space="preserve">Pipety automatyczne, stałopojemnościowe o pojemności 50 µl </t>
  </si>
  <si>
    <t xml:space="preserve">Pipety automatyczne, stałopojemnościowe o pojemności 1000 µl </t>
  </si>
  <si>
    <t xml:space="preserve">Pipety automatyczne, stałopojemnościowe o pojemności 25 µl </t>
  </si>
  <si>
    <t xml:space="preserve">Pipety automatyczne, stałopojemnościowe o pojemności 10 µl </t>
  </si>
  <si>
    <t xml:space="preserve">Staza do pobierania krwi z zapięciem automatycznym szer 2,5 cm </t>
  </si>
  <si>
    <t>Pisaki wodoodporne do pisania na szkle, tworzywie, folii i metalu(SHARPIE) grubość ok. 1 mm</t>
  </si>
  <si>
    <t xml:space="preserve">Statyw na 20 probówek o średnicy 16 mm 2-rzędowy o wysokości 70 mm, z drutu powlekanego tworzywem sztucznym </t>
  </si>
  <si>
    <t>Statyw na 50 probówek o średnicy 16 mm, 5-rzędowy o wysokości 70 mm, z drutu powlekanego tworzywem sztucznym</t>
  </si>
  <si>
    <t>Pipeta automatyczna zmiennopojemnościowa od 1000 do 5000 μl</t>
  </si>
  <si>
    <t>Pipeta automatyczna do do końcówek Gilson (z filtrem  czystym molekularnie),  zmiennopojemnościowa od 10 - 100 μl</t>
  </si>
  <si>
    <t xml:space="preserve">Czasomierz laboratoryjny, elektroniczny posiadający minimum nastepujące funkcje: czasomierz z alarmem, stoper. Zliczanie czasu mnimum od 1sekundy do 90 min z dokładnością min. 1 sekunda. </t>
  </si>
  <si>
    <t>Staza do pobierania krwi jednorazowego użytku</t>
  </si>
  <si>
    <r>
      <t xml:space="preserve">Formularz cenowy </t>
    </r>
    <r>
      <rPr>
        <b/>
        <sz val="10"/>
        <rFont val="Arial"/>
        <family val="2"/>
      </rPr>
      <t>zadanie 4</t>
    </r>
  </si>
  <si>
    <t>Pojemnik na mocz zakręcany z polipropylenu -sterylny lub aseptyczny o poj.. 40 -60 ml, pakowany pojedynczo</t>
  </si>
  <si>
    <t xml:space="preserve">Pojemniki na mocz z nakrętką o poj. od 100 do 125 ml. Opakowanie max.  500 szt. </t>
  </si>
  <si>
    <t xml:space="preserve">Pojemnik na kał o poj. 25-60 ml z zakrętką i łopatką </t>
  </si>
  <si>
    <t>Pojemnik na kał o poj. 25-60 ml z zakrętką i łopatką sterylny</t>
  </si>
  <si>
    <t>Wymazówka - jałowa pałeczka z drewna lub z tworzywa , o długość 150-155mm z wacikiem bawełnianym lub wiskozowym o śr. 5mm, w probówce  transportowej o średnicy 12 lub13 mm (bez podłoża) - op-max. 100szt</t>
  </si>
  <si>
    <t>Pałeczki do wymazów z aluminium w probówce transportoewej. Sterylne</t>
  </si>
  <si>
    <r>
      <t xml:space="preserve">Formularz cenowy </t>
    </r>
    <r>
      <rPr>
        <b/>
        <sz val="10"/>
        <rFont val="Arial"/>
        <family val="2"/>
      </rPr>
      <t>zadanie 5</t>
    </r>
  </si>
  <si>
    <t xml:space="preserve">Nakłuwacz igłowy automatyczny, z przyciskiem od góry, głębokość nakłucia 1,8 mm - Jałowy (dla dzieci) </t>
  </si>
  <si>
    <t xml:space="preserve">Nakłuwacz igłowy automatyczny, z przyciskiem od góry, głębokość nakłucia 2,4 mm - jałowy (dla dorosłych) </t>
  </si>
  <si>
    <r>
      <t xml:space="preserve">Formularz cenowy </t>
    </r>
    <r>
      <rPr>
        <b/>
        <sz val="10"/>
        <rFont val="Arial"/>
        <family val="2"/>
      </rPr>
      <t>zadanie 6</t>
    </r>
  </si>
  <si>
    <t>Nakłuwacz nożykowy do pobierania krwi włośniczkowej - automatyczny, posiadający mechanizm bezpieczeństwa eliminujący możliwość przypadkowego zakłucia - jałowy (w kształcie litery T) - głębokość nakłucia 2,0 mm. Szerokość klingi 1,5 mm</t>
  </si>
  <si>
    <r>
      <t xml:space="preserve">Formularz cenowy </t>
    </r>
    <r>
      <rPr>
        <b/>
        <sz val="10"/>
        <rFont val="Arial"/>
        <family val="2"/>
      </rPr>
      <t>zadanie 7</t>
    </r>
  </si>
  <si>
    <t>Wymazówka z tworzywa z wacikiem wiskozowym, w probówce transportowej o średnicy 13 mm, z podłożem Stuar. Na probówce etykieta w języku polskim. Opakowanie jednostkowe papierowo - foliowe, z mankietem umożliwiającym jałowe otwarcie, na opakowaniu instrukcja w języku polskim.  Dokument potwierdzający przeżywalność bakterii tlenowych, fakultatywnych bakterii beztlenowych oraz bakterii beztlenowych w czasie do 3dni, a bakterii wybrednych do 24 godzin</t>
  </si>
  <si>
    <r>
      <t xml:space="preserve">Formularz cenowy </t>
    </r>
    <r>
      <rPr>
        <b/>
        <sz val="10"/>
        <rFont val="Arial"/>
        <family val="2"/>
      </rPr>
      <t>zadanie 8</t>
    </r>
  </si>
  <si>
    <t>Probówki do morfologii krwi z K2 EDTA, o pojemności 1,8 - 2,0 ml op. max. 100 szt</t>
  </si>
  <si>
    <t>Probówki do morfologii krwi z K2 EDTA, o pojemności 1,0 ml op. max. 100 szt</t>
  </si>
  <si>
    <t>Probówki do koagulologii z 3,2% cytrynianem sodu, o pojemności 1,8 - 2,0 ml, op. max. 100 szt</t>
  </si>
  <si>
    <t>Zestaw do oznaczania  OB  metodą liniową na 1,6 ml krwi , zawierający 3,8%  cytrynian sodu do zastosowania z dopasowaną , wyskalowaną rurką pomiarową (0-180 mm)i uszczelką mocującą rurkę w probówce, op. max. 200 szt</t>
  </si>
  <si>
    <t>Probówki do analizy surowicy z rozpylonym aktywatorem wykrzepiania i dodatkiem trombiny o pojemności 2,0 - 4,0 ml. Maksymalny czas wykrzepiania nie może przekraczać 20 minut. Op. max. 100 szt</t>
  </si>
  <si>
    <t>Probówki do do analizy surowicy z rozpylonym aktywatorem wykrzepiania i dodatkiem trombiny  o pojemności 6,0 - 8,0 ml. Maksymalny czas wykrzepiania nie może przekraczać 30 minut. Op. max. 100 szt</t>
  </si>
  <si>
    <t>Probówki do badań grup krwi i prób zgodności,  z wersenianem potasu, o pojemności 4 ml.  Op. max. 100 szt</t>
  </si>
  <si>
    <t>Statywy do OB na 10 badań, dopasowane do oferowanych probówek umożliwiający pionowe umocowanie rurki pomiarowej. Op. max. 1 szt</t>
  </si>
  <si>
    <t>Igły do próżniowego pobierania krwi 20 G, op. max. 100 szt</t>
  </si>
  <si>
    <t>Igły do próżniowego pobierania krwi 21G, op. max. 100 szt</t>
  </si>
  <si>
    <t>Igły z wizualizacją ( komora wizualizacyjna min.15 mm) pobrania, umożliwiające kontrolę prawidłowego umiejscowienia igły w żyle 21G, op. max. 100 szt</t>
  </si>
  <si>
    <t>Igły z wizualizacją(  komora wizualizacyjna min.15 mm)  pobrania, umożliwiające kontrolę prawidłowego umiejscowienia igły w żyle 22G l op. max. 100 szt</t>
  </si>
  <si>
    <t>Uchwyty do igieł l op. max. 100 szt</t>
  </si>
  <si>
    <t>Adaptery typu Luer - lok, dostosowane do wenflonów i dużych wkłuć. l op. max. 100 szt</t>
  </si>
  <si>
    <t>Igła motylkowa21 G do trudnych pobrań z długością drenu od 15 do 20 cm z zabezpieczeniem uniemożliwiającym zakłucie po pobraniu krwi, op. max. 100 szt</t>
  </si>
  <si>
    <t>Igła motylkowa 22 G do trudnych pobrań z długością drenu od 15 do 20 cm z zabezpieczeniem uniemożliwiającym zakłucie po pobraniu krwi, op. max. 100 szt</t>
  </si>
  <si>
    <t>Probówki o pojemności 6ml z heparyną litową op. max 100 szt.</t>
  </si>
  <si>
    <t>Wszystkie oferowane elementy systemu muszą być z sobą kompatybilne</t>
  </si>
  <si>
    <t>Oferowany sprzęt musi zapewniać możliwość powtórnego- wielokrotnego nakłucia probówki bez utraty próżni</t>
  </si>
  <si>
    <t>W kolumnie 5 Wykonawca wpisuje nr katalogowy oferowanego produktu.</t>
  </si>
  <si>
    <t xml:space="preserve">W kolumnie 6 Wykonawca podaje wielkość oferowanego opakowania w szt.   </t>
  </si>
  <si>
    <t>W kolumnie 7 Wykonawca podaje ilość oferowanych opakowań (kol.6) koniecznych do wykonania zamówienia. Wielkość tą należy zaokrąglić do drugiego miejsca po przecinku.</t>
  </si>
  <si>
    <t>W kolumnie 8 Wykonawca podaje cenę jednostkową netto oferowanego opakowania ( z kol. 6)</t>
  </si>
  <si>
    <t>Wartość brutto (kolumna 10) = kolumna nr 7 x kolumna nr 8 plus należny podatek VAT</t>
  </si>
  <si>
    <t xml:space="preserve">Wartość razem to suma wszystkich pozycji z kolumny 10 </t>
  </si>
  <si>
    <t xml:space="preserve">Uwaga: w kolumnach nr 6, 8 i 9 wpisać tylko wartość liczbową </t>
  </si>
  <si>
    <t>W cenie oferty uwzględnić przeszkolenie personelu szpitala w sposobie pobierania krwi oferowanym sprzętem</t>
  </si>
  <si>
    <t>Kapilara do gazometrii z heparyną sodową o poj. 100 -  120 μl (śr.1,6mm.dł. 125mm) do analizatora CORNING</t>
  </si>
  <si>
    <t>Szkiełka podstawowe do badań ogólno laboratoryjnych, ze szlifowanymi krawędziami, gładkie o grubości 1 mm i wymiarach 75-76 x 26 mm</t>
  </si>
  <si>
    <t>Szkiełka podstawowe do badań ogólno laboratoryjnych o grubości 2mm z jednostronnym lub dwustronnym matowym polem do opisu i wymiarach 76 x 26 mm</t>
  </si>
  <si>
    <t>Urometr do moczu od 1,000 - 1,030 g/cm3</t>
  </si>
  <si>
    <t xml:space="preserve">Pipetki Pasteura dł. 150 mm, poj. użytkowa 1 ml, z podziałką do 1ml co 0,25 ml, z PE pakowana po 5 szt. </t>
  </si>
  <si>
    <t>Ilość</t>
  </si>
  <si>
    <t>Zestaw sterylny : igła z uchwytem z zabezpieczeniem  przeciwzakłuciowym,gotowe do użycia , pakowana pojedynczo</t>
  </si>
  <si>
    <r>
      <t xml:space="preserve">Formularz cenowy </t>
    </r>
    <r>
      <rPr>
        <b/>
        <sz val="10"/>
        <rFont val="Arial"/>
        <family val="2"/>
      </rPr>
      <t>zadanie 3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</si>
</sst>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0.00_ ;\-0.00\ "/>
    <numFmt numFmtId="167" formatCode="_-* #,##0.000&quot; zł&quot;_-;\-* #,##0.000&quot; zł&quot;_-;_-* \-???&quot; zł&quot;_-;_-@_-"/>
    <numFmt numFmtId="168" formatCode="#,##0.00_ ;\-#,##0.00\ "/>
    <numFmt numFmtId="169" formatCode="#,##0_ ;\-#,##0\ "/>
    <numFmt numFmtId="170" formatCode="&quot; &quot;#,##0.00&quot;      &quot;;&quot;-&quot;#,##0.00&quot;      &quot;;&quot; -&quot;#&quot;      &quot;;@&quot; &quot;"/>
    <numFmt numFmtId="171" formatCode="0.00&quot; &quot;;&quot;-&quot;0.00&quot; &quot;"/>
    <numFmt numFmtId="172" formatCode="&quot; &quot;#,##0.00&quot; zł &quot;;&quot;-&quot;#,##0.00&quot; zł &quot;;&quot; -&quot;#&quot; zł &quot;;@&quot; &quot;"/>
    <numFmt numFmtId="173" formatCode="&quot; &quot;#,##0.000&quot; zł &quot;;&quot;-&quot;#,##0.000&quot; zł &quot;;&quot; -&quot;#&quot; zł &quot;;@&quot; &quot;"/>
    <numFmt numFmtId="174" formatCode="#,##0.00&quot; &quot;;&quot;-&quot;#,##0.00&quot; &quot;"/>
    <numFmt numFmtId="175" formatCode="&quot; &quot;#,##0.00&quot;      &quot;;&quot;-&quot;#,##0.00&quot;      &quot;;&quot; -&quot;#&quot;      &quot;;&quot; &quot;@&quot; &quot;"/>
    <numFmt numFmtId="176" formatCode="&quot; &quot;#,##0.00&quot; zł &quot;;&quot;-&quot;#,##0.00&quot; zł &quot;;&quot; -&quot;#&quot; zł &quot;;&quot; &quot;@&quot; &quot;"/>
    <numFmt numFmtId="177" formatCode="&quot; &quot;#,##0.000&quot; zł &quot;;&quot;-&quot;#,##0.000&quot; zł &quot;;&quot; -&quot;#&quot; zł &quot;;&quot; &quot;@&quot; &quot;"/>
  </numFmts>
  <fonts count="56">
    <font>
      <sz val="10"/>
      <name val="Arial"/>
      <family val="2"/>
    </font>
    <font>
      <b/>
      <sz val="10"/>
      <name val="Arial"/>
      <family val="2"/>
    </font>
    <font>
      <b/>
      <sz val="7"/>
      <name val="Arial CE"/>
      <family val="2"/>
    </font>
    <font>
      <sz val="7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sz val="9"/>
      <name val="Arial"/>
      <family val="2"/>
    </font>
    <font>
      <sz val="9"/>
      <name val="Arial CE"/>
      <family val="2"/>
    </font>
    <font>
      <b/>
      <i/>
      <sz val="9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7"/>
      <color indexed="8"/>
      <name val="Arial CE"/>
      <family val="0"/>
    </font>
    <font>
      <sz val="9"/>
      <color indexed="8"/>
      <name val="Arial"/>
      <family val="2"/>
    </font>
    <font>
      <sz val="9"/>
      <color indexed="8"/>
      <name val="Arial CE"/>
      <family val="0"/>
    </font>
    <font>
      <b/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7"/>
      <color theme="1"/>
      <name val="Arial CE"/>
      <family val="0"/>
    </font>
    <font>
      <sz val="9"/>
      <color theme="1"/>
      <name val="Arial"/>
      <family val="2"/>
    </font>
    <font>
      <sz val="9"/>
      <color theme="1"/>
      <name val="Arial CE"/>
      <family val="0"/>
    </font>
    <font>
      <b/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170" fontId="39" fillId="0" borderId="0">
      <alignment/>
      <protection/>
    </xf>
    <xf numFmtId="172" fontId="39" fillId="0" borderId="0">
      <alignment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0" fillId="0" borderId="0" xfId="42" applyNumberFormat="1" applyFont="1" applyFill="1" applyBorder="1" applyAlignment="1" applyProtection="1">
      <alignment/>
      <protection/>
    </xf>
    <xf numFmtId="165" fontId="0" fillId="0" borderId="0" xfId="61" applyFont="1" applyFill="1" applyBorder="1" applyAlignment="1" applyProtection="1">
      <alignment/>
      <protection/>
    </xf>
    <xf numFmtId="165" fontId="0" fillId="0" borderId="0" xfId="61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42" applyNumberFormat="1" applyFont="1" applyFill="1" applyBorder="1" applyAlignment="1" applyProtection="1">
      <alignment horizontal="center" vertical="center" wrapText="1"/>
      <protection/>
    </xf>
    <xf numFmtId="166" fontId="2" fillId="0" borderId="10" xfId="42" applyNumberFormat="1" applyFont="1" applyFill="1" applyBorder="1" applyAlignment="1" applyProtection="1">
      <alignment horizontal="center" vertical="center" wrapText="1"/>
      <protection/>
    </xf>
    <xf numFmtId="167" fontId="2" fillId="0" borderId="10" xfId="61" applyNumberFormat="1" applyFont="1" applyFill="1" applyBorder="1" applyAlignment="1" applyProtection="1">
      <alignment horizontal="center" vertical="center" wrapText="1"/>
      <protection/>
    </xf>
    <xf numFmtId="165" fontId="0" fillId="0" borderId="10" xfId="6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42" applyNumberFormat="1" applyFont="1" applyFill="1" applyBorder="1" applyAlignment="1" applyProtection="1">
      <alignment horizontal="center" vertical="center" wrapText="1"/>
      <protection/>
    </xf>
    <xf numFmtId="49" fontId="4" fillId="0" borderId="10" xfId="61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wrapText="1"/>
    </xf>
    <xf numFmtId="165" fontId="6" fillId="0" borderId="10" xfId="61" applyFont="1" applyFill="1" applyBorder="1" applyAlignment="1" applyProtection="1">
      <alignment/>
      <protection/>
    </xf>
    <xf numFmtId="9" fontId="6" fillId="0" borderId="10" xfId="44" applyNumberFormat="1" applyFont="1" applyFill="1" applyBorder="1" applyAlignment="1">
      <alignment horizontal="center" vertical="center" wrapText="1"/>
      <protection/>
    </xf>
    <xf numFmtId="165" fontId="6" fillId="0" borderId="10" xfId="61" applyFont="1" applyFill="1" applyBorder="1" applyAlignment="1" applyProtection="1">
      <alignment vertical="center" wrapText="1"/>
      <protection/>
    </xf>
    <xf numFmtId="165" fontId="0" fillId="0" borderId="0" xfId="0" applyNumberFormat="1" applyFill="1" applyAlignment="1">
      <alignment/>
    </xf>
    <xf numFmtId="3" fontId="7" fillId="0" borderId="0" xfId="42" applyNumberFormat="1" applyFont="1" applyFill="1" applyBorder="1" applyAlignment="1" applyProtection="1">
      <alignment/>
      <protection/>
    </xf>
    <xf numFmtId="165" fontId="7" fillId="0" borderId="0" xfId="61" applyFont="1" applyFill="1" applyBorder="1" applyAlignment="1" applyProtection="1">
      <alignment/>
      <protection/>
    </xf>
    <xf numFmtId="165" fontId="0" fillId="0" borderId="11" xfId="6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42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" fontId="6" fillId="0" borderId="10" xfId="61" applyNumberFormat="1" applyFont="1" applyFill="1" applyBorder="1" applyAlignment="1" applyProtection="1">
      <alignment/>
      <protection/>
    </xf>
    <xf numFmtId="165" fontId="0" fillId="0" borderId="12" xfId="61" applyFill="1" applyBorder="1" applyAlignment="1" applyProtection="1">
      <alignment horizontal="center" vertical="center" wrapText="1"/>
      <protection/>
    </xf>
    <xf numFmtId="165" fontId="6" fillId="0" borderId="12" xfId="61" applyFont="1" applyFill="1" applyBorder="1" applyAlignment="1" applyProtection="1">
      <alignment vertical="center" wrapText="1"/>
      <protection/>
    </xf>
    <xf numFmtId="0" fontId="10" fillId="0" borderId="0" xfId="0" applyFont="1" applyFill="1" applyAlignment="1">
      <alignment/>
    </xf>
    <xf numFmtId="49" fontId="8" fillId="0" borderId="10" xfId="61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9" fontId="0" fillId="0" borderId="10" xfId="44" applyNumberFormat="1" applyFont="1" applyFill="1" applyBorder="1" applyAlignment="1">
      <alignment horizontal="center" vertical="center" wrapText="1"/>
      <protection/>
    </xf>
    <xf numFmtId="165" fontId="0" fillId="0" borderId="10" xfId="61" applyFont="1" applyFill="1" applyBorder="1" applyAlignment="1" applyProtection="1">
      <alignment vertical="center" wrapText="1"/>
      <protection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" fontId="2" fillId="0" borderId="13" xfId="42" applyNumberFormat="1" applyFont="1" applyFill="1" applyBorder="1" applyAlignment="1" applyProtection="1">
      <alignment horizontal="center" vertical="center" wrapText="1"/>
      <protection/>
    </xf>
    <xf numFmtId="166" fontId="2" fillId="0" borderId="13" xfId="42" applyNumberFormat="1" applyFont="1" applyFill="1" applyBorder="1" applyAlignment="1" applyProtection="1">
      <alignment horizontal="center" vertical="center" wrapText="1"/>
      <protection/>
    </xf>
    <xf numFmtId="167" fontId="2" fillId="0" borderId="13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3" xfId="42" applyNumberFormat="1" applyFont="1" applyFill="1" applyBorder="1" applyAlignment="1" applyProtection="1">
      <alignment horizontal="center" vertical="center" wrapText="1"/>
      <protection/>
    </xf>
    <xf numFmtId="49" fontId="4" fillId="0" borderId="13" xfId="61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Alignment="1">
      <alignment/>
    </xf>
    <xf numFmtId="0" fontId="6" fillId="0" borderId="13" xfId="0" applyFont="1" applyBorder="1" applyAlignment="1">
      <alignment wrapText="1"/>
    </xf>
    <xf numFmtId="1" fontId="6" fillId="0" borderId="13" xfId="0" applyNumberFormat="1" applyFont="1" applyBorder="1" applyAlignment="1">
      <alignment horizontal="center" vertical="center"/>
    </xf>
    <xf numFmtId="168" fontId="6" fillId="0" borderId="13" xfId="61" applyNumberFormat="1" applyFont="1" applyFill="1" applyBorder="1" applyAlignment="1" applyProtection="1">
      <alignment horizontal="center" vertical="center"/>
      <protection/>
    </xf>
    <xf numFmtId="165" fontId="6" fillId="0" borderId="13" xfId="61" applyFont="1" applyFill="1" applyBorder="1" applyAlignment="1">
      <alignment vertical="center"/>
    </xf>
    <xf numFmtId="9" fontId="6" fillId="0" borderId="13" xfId="44" applyNumberFormat="1" applyFont="1" applyBorder="1" applyAlignment="1">
      <alignment horizontal="center" vertical="center" wrapText="1"/>
      <protection/>
    </xf>
    <xf numFmtId="165" fontId="6" fillId="0" borderId="13" xfId="61" applyFont="1" applyFill="1" applyBorder="1" applyAlignment="1" applyProtection="1">
      <alignment vertical="center" wrapText="1"/>
      <protection/>
    </xf>
    <xf numFmtId="0" fontId="6" fillId="0" borderId="13" xfId="0" applyFont="1" applyBorder="1" applyAlignment="1">
      <alignment horizontal="center" vertical="center"/>
    </xf>
    <xf numFmtId="165" fontId="6" fillId="0" borderId="13" xfId="61" applyFont="1" applyFill="1" applyBorder="1" applyAlignment="1" applyProtection="1">
      <alignment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9" fontId="6" fillId="0" borderId="13" xfId="61" applyNumberFormat="1" applyFont="1" applyFill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9" fontId="6" fillId="0" borderId="14" xfId="44" applyNumberFormat="1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wrapText="1"/>
    </xf>
    <xf numFmtId="165" fontId="6" fillId="0" borderId="13" xfId="61" applyFont="1" applyFill="1" applyBorder="1" applyAlignment="1" applyProtection="1">
      <alignment/>
      <protection/>
    </xf>
    <xf numFmtId="1" fontId="6" fillId="0" borderId="10" xfId="61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>
      <alignment horizontal="center" vertical="center"/>
    </xf>
    <xf numFmtId="1" fontId="6" fillId="0" borderId="13" xfId="61" applyNumberFormat="1" applyFont="1" applyFill="1" applyBorder="1" applyAlignment="1">
      <alignment horizontal="center" vertical="center"/>
    </xf>
    <xf numFmtId="165" fontId="6" fillId="0" borderId="16" xfId="61" applyFont="1" applyFill="1" applyBorder="1" applyAlignment="1">
      <alignment vertical="center"/>
    </xf>
    <xf numFmtId="0" fontId="6" fillId="0" borderId="13" xfId="0" applyFont="1" applyFill="1" applyBorder="1" applyAlignment="1">
      <alignment wrapText="1"/>
    </xf>
    <xf numFmtId="1" fontId="6" fillId="0" borderId="13" xfId="0" applyNumberFormat="1" applyFont="1" applyFill="1" applyBorder="1" applyAlignment="1">
      <alignment horizontal="center" vertical="center"/>
    </xf>
    <xf numFmtId="9" fontId="6" fillId="0" borderId="13" xfId="4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3" fontId="6" fillId="0" borderId="10" xfId="0" applyNumberFormat="1" applyFont="1" applyFill="1" applyBorder="1" applyAlignment="1">
      <alignment/>
    </xf>
    <xf numFmtId="0" fontId="52" fillId="0" borderId="17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 wrapText="1"/>
    </xf>
    <xf numFmtId="1" fontId="52" fillId="0" borderId="17" xfId="45" applyNumberFormat="1" applyFont="1" applyBorder="1" applyAlignment="1">
      <alignment horizontal="center" vertical="center" wrapText="1"/>
      <protection/>
    </xf>
    <xf numFmtId="171" fontId="52" fillId="0" borderId="17" xfId="45" applyNumberFormat="1" applyFont="1" applyBorder="1" applyAlignment="1">
      <alignment horizontal="center" vertical="center" wrapText="1"/>
      <protection/>
    </xf>
    <xf numFmtId="0" fontId="53" fillId="0" borderId="17" xfId="0" applyFont="1" applyBorder="1" applyAlignment="1">
      <alignment wrapText="1"/>
    </xf>
    <xf numFmtId="2" fontId="54" fillId="0" borderId="17" xfId="0" applyNumberFormat="1" applyFont="1" applyBorder="1" applyAlignment="1">
      <alignment/>
    </xf>
    <xf numFmtId="9" fontId="53" fillId="0" borderId="17" xfId="44" applyNumberFormat="1" applyFont="1" applyBorder="1" applyAlignment="1">
      <alignment horizontal="center" vertical="center" wrapText="1"/>
      <protection/>
    </xf>
    <xf numFmtId="177" fontId="52" fillId="0" borderId="17" xfId="46" applyNumberFormat="1" applyFont="1" applyBorder="1" applyAlignment="1">
      <alignment horizontal="center" vertical="center" wrapText="1"/>
      <protection/>
    </xf>
    <xf numFmtId="0" fontId="52" fillId="0" borderId="18" xfId="0" applyFont="1" applyBorder="1" applyAlignment="1">
      <alignment horizontal="center" vertical="center" wrapText="1"/>
    </xf>
    <xf numFmtId="49" fontId="55" fillId="0" borderId="17" xfId="0" applyNumberFormat="1" applyFont="1" applyBorder="1" applyAlignment="1">
      <alignment horizontal="center" vertical="center"/>
    </xf>
    <xf numFmtId="49" fontId="55" fillId="0" borderId="17" xfId="0" applyNumberFormat="1" applyFont="1" applyBorder="1" applyAlignment="1">
      <alignment horizontal="center" vertical="center" wrapText="1"/>
    </xf>
    <xf numFmtId="49" fontId="55" fillId="0" borderId="17" xfId="45" applyNumberFormat="1" applyFont="1" applyBorder="1" applyAlignment="1">
      <alignment horizontal="center" vertical="center" wrapText="1"/>
      <protection/>
    </xf>
    <xf numFmtId="49" fontId="55" fillId="0" borderId="17" xfId="46" applyNumberFormat="1" applyFont="1" applyBorder="1" applyAlignment="1">
      <alignment horizontal="center" vertical="center" wrapText="1"/>
      <protection/>
    </xf>
    <xf numFmtId="49" fontId="55" fillId="0" borderId="18" xfId="0" applyNumberFormat="1" applyFont="1" applyBorder="1" applyAlignment="1">
      <alignment horizontal="center" vertical="center" wrapText="1"/>
    </xf>
    <xf numFmtId="0" fontId="53" fillId="0" borderId="19" xfId="0" applyFont="1" applyBorder="1" applyAlignment="1">
      <alignment wrapText="1"/>
    </xf>
    <xf numFmtId="0" fontId="53" fillId="0" borderId="17" xfId="0" applyFont="1" applyBorder="1" applyAlignment="1">
      <alignment/>
    </xf>
    <xf numFmtId="49" fontId="53" fillId="0" borderId="17" xfId="0" applyNumberFormat="1" applyFont="1" applyBorder="1" applyAlignment="1">
      <alignment/>
    </xf>
    <xf numFmtId="2" fontId="53" fillId="0" borderId="17" xfId="46" applyNumberFormat="1" applyFont="1" applyBorder="1">
      <alignment/>
      <protection/>
    </xf>
    <xf numFmtId="171" fontId="53" fillId="0" borderId="17" xfId="0" applyNumberFormat="1" applyFont="1" applyBorder="1" applyAlignment="1">
      <alignment/>
    </xf>
    <xf numFmtId="172" fontId="53" fillId="0" borderId="17" xfId="46" applyFont="1" applyBorder="1" applyAlignment="1">
      <alignment vertical="center" wrapText="1"/>
      <protection/>
    </xf>
    <xf numFmtId="0" fontId="53" fillId="0" borderId="20" xfId="0" applyFont="1" applyBorder="1" applyAlignment="1">
      <alignment wrapText="1"/>
    </xf>
    <xf numFmtId="0" fontId="53" fillId="0" borderId="21" xfId="0" applyFont="1" applyBorder="1" applyAlignment="1">
      <alignment wrapText="1"/>
    </xf>
    <xf numFmtId="0" fontId="53" fillId="0" borderId="21" xfId="0" applyFont="1" applyBorder="1" applyAlignment="1">
      <alignment/>
    </xf>
    <xf numFmtId="49" fontId="53" fillId="0" borderId="21" xfId="0" applyNumberFormat="1" applyFont="1" applyBorder="1" applyAlignment="1">
      <alignment wrapText="1"/>
    </xf>
    <xf numFmtId="171" fontId="53" fillId="0" borderId="21" xfId="0" applyNumberFormat="1" applyFont="1" applyBorder="1" applyAlignment="1">
      <alignment/>
    </xf>
    <xf numFmtId="172" fontId="53" fillId="0" borderId="21" xfId="46" applyFont="1" applyBorder="1" applyAlignment="1">
      <alignment vertical="center" wrapText="1"/>
      <protection/>
    </xf>
    <xf numFmtId="49" fontId="53" fillId="0" borderId="17" xfId="0" applyNumberFormat="1" applyFont="1" applyBorder="1" applyAlignment="1">
      <alignment wrapText="1"/>
    </xf>
    <xf numFmtId="172" fontId="53" fillId="0" borderId="17" xfId="46" applyFont="1" applyBorder="1">
      <alignment/>
      <protection/>
    </xf>
    <xf numFmtId="172" fontId="53" fillId="0" borderId="17" xfId="46" applyFont="1" applyBorder="1" applyAlignment="1">
      <alignment horizontal="center"/>
      <protection/>
    </xf>
    <xf numFmtId="0" fontId="10" fillId="0" borderId="0" xfId="0" applyFont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53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/>
    </xf>
    <xf numFmtId="1" fontId="6" fillId="0" borderId="13" xfId="0" applyNumberFormat="1" applyFont="1" applyFill="1" applyBorder="1" applyAlignment="1">
      <alignment/>
    </xf>
    <xf numFmtId="168" fontId="6" fillId="0" borderId="13" xfId="61" applyNumberFormat="1" applyFont="1" applyFill="1" applyBorder="1" applyAlignment="1" applyProtection="1">
      <alignment/>
      <protection/>
    </xf>
    <xf numFmtId="2" fontId="7" fillId="0" borderId="13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69" fontId="0" fillId="0" borderId="10" xfId="61" applyNumberFormat="1" applyFont="1" applyFill="1" applyBorder="1" applyAlignment="1" applyProtection="1">
      <alignment horizontal="center" vertical="center"/>
      <protection/>
    </xf>
    <xf numFmtId="166" fontId="7" fillId="0" borderId="10" xfId="0" applyNumberFormat="1" applyFont="1" applyFill="1" applyBorder="1" applyAlignment="1">
      <alignment horizontal="center" vertical="center"/>
    </xf>
    <xf numFmtId="165" fontId="7" fillId="0" borderId="10" xfId="6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165" fontId="6" fillId="0" borderId="10" xfId="61" applyFont="1" applyFill="1" applyBorder="1" applyAlignment="1" applyProtection="1">
      <alignment horizontal="center" vertical="center"/>
      <protection/>
    </xf>
    <xf numFmtId="3" fontId="0" fillId="0" borderId="0" xfId="42" applyNumberFormat="1" applyFont="1" applyFill="1" applyBorder="1" applyAlignment="1" applyProtection="1">
      <alignment/>
      <protection/>
    </xf>
    <xf numFmtId="1" fontId="2" fillId="0" borderId="17" xfId="45" applyNumberFormat="1" applyFont="1" applyBorder="1" applyAlignment="1">
      <alignment horizontal="center" vertical="center" wrapText="1"/>
      <protection/>
    </xf>
    <xf numFmtId="49" fontId="8" fillId="0" borderId="17" xfId="45" applyNumberFormat="1" applyFont="1" applyBorder="1" applyAlignment="1">
      <alignment horizontal="center" vertical="center" wrapText="1"/>
      <protection/>
    </xf>
    <xf numFmtId="3" fontId="6" fillId="0" borderId="17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0" fontId="6" fillId="0" borderId="17" xfId="0" applyFont="1" applyBorder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_BuiltIn_Comma" xfId="45"/>
    <cellStyle name="Excel_BuiltIn_Currency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4.140625" style="0" customWidth="1"/>
    <col min="2" max="2" width="55.421875" style="0" customWidth="1"/>
    <col min="3" max="3" width="6.57421875" style="2" customWidth="1"/>
    <col min="4" max="4" width="7.7109375" style="2" customWidth="1"/>
    <col min="5" max="5" width="10.57421875" style="0" customWidth="1"/>
    <col min="6" max="6" width="9.00390625" style="3" customWidth="1"/>
    <col min="8" max="8" width="10.57421875" style="0" bestFit="1" customWidth="1"/>
    <col min="9" max="9" width="5.28125" style="0" customWidth="1"/>
    <col min="10" max="10" width="13.00390625" style="0" customWidth="1"/>
  </cols>
  <sheetData>
    <row r="1" ht="12.75">
      <c r="A1" t="s">
        <v>0</v>
      </c>
    </row>
    <row r="2" spans="1:10" s="49" customFormat="1" ht="36">
      <c r="A2" s="44" t="s">
        <v>1</v>
      </c>
      <c r="B2" s="45" t="s">
        <v>2</v>
      </c>
      <c r="C2" s="46" t="s">
        <v>3</v>
      </c>
      <c r="D2" s="46" t="s">
        <v>4</v>
      </c>
      <c r="E2" s="46" t="s">
        <v>5</v>
      </c>
      <c r="F2" s="46" t="s">
        <v>6</v>
      </c>
      <c r="G2" s="47" t="s">
        <v>7</v>
      </c>
      <c r="H2" s="48" t="s">
        <v>8</v>
      </c>
      <c r="I2" s="45" t="s">
        <v>9</v>
      </c>
      <c r="J2" s="45" t="s">
        <v>11</v>
      </c>
    </row>
    <row r="3" spans="1:10" s="54" customFormat="1" ht="12">
      <c r="A3" s="50">
        <v>1</v>
      </c>
      <c r="B3" s="51">
        <v>2</v>
      </c>
      <c r="C3" s="52">
        <v>3</v>
      </c>
      <c r="D3" s="52">
        <v>4</v>
      </c>
      <c r="E3" s="52">
        <v>5</v>
      </c>
      <c r="F3" s="52">
        <v>6</v>
      </c>
      <c r="G3" s="52">
        <v>7</v>
      </c>
      <c r="H3" s="53" t="s">
        <v>12</v>
      </c>
      <c r="I3" s="51" t="s">
        <v>13</v>
      </c>
      <c r="J3" s="51" t="s">
        <v>14</v>
      </c>
    </row>
    <row r="4" spans="1:10" s="42" customFormat="1" ht="24">
      <c r="A4" s="55">
        <v>1</v>
      </c>
      <c r="B4" s="55" t="s">
        <v>15</v>
      </c>
      <c r="C4" s="56">
        <v>2500</v>
      </c>
      <c r="D4" s="56"/>
      <c r="E4" s="56"/>
      <c r="F4" s="56"/>
      <c r="G4" s="57" t="e">
        <f aca="true" t="shared" si="0" ref="G4:G25">C4/F4</f>
        <v>#DIV/0!</v>
      </c>
      <c r="H4" s="58"/>
      <c r="I4" s="59"/>
      <c r="J4" s="60" t="e">
        <f aca="true" t="shared" si="1" ref="J4:J25">ROUND((H4*I4+H4)*G4,2)</f>
        <v>#DIV/0!</v>
      </c>
    </row>
    <row r="5" spans="1:10" s="42" customFormat="1" ht="24">
      <c r="A5" s="55">
        <f aca="true" t="shared" si="2" ref="A5:A25">A4+1</f>
        <v>2</v>
      </c>
      <c r="B5" s="55" t="s">
        <v>16</v>
      </c>
      <c r="C5" s="56">
        <v>2000</v>
      </c>
      <c r="D5" s="56"/>
      <c r="E5" s="56"/>
      <c r="F5" s="56"/>
      <c r="G5" s="57" t="e">
        <f>C5/F5</f>
        <v>#DIV/0!</v>
      </c>
      <c r="H5" s="58"/>
      <c r="I5" s="59"/>
      <c r="J5" s="60" t="e">
        <f>ROUND((H5*I5+H5)*G5,2)</f>
        <v>#DIV/0!</v>
      </c>
    </row>
    <row r="6" spans="1:10" ht="12.75">
      <c r="A6" s="55">
        <f t="shared" si="2"/>
        <v>3</v>
      </c>
      <c r="B6" s="55" t="s">
        <v>17</v>
      </c>
      <c r="C6" s="56">
        <v>3800</v>
      </c>
      <c r="D6" s="56"/>
      <c r="E6" s="56"/>
      <c r="F6" s="56"/>
      <c r="G6" s="57" t="e">
        <f t="shared" si="0"/>
        <v>#DIV/0!</v>
      </c>
      <c r="H6" s="58"/>
      <c r="I6" s="59"/>
      <c r="J6" s="60" t="e">
        <f t="shared" si="1"/>
        <v>#DIV/0!</v>
      </c>
    </row>
    <row r="7" spans="1:10" ht="12.75">
      <c r="A7" s="55">
        <f t="shared" si="2"/>
        <v>4</v>
      </c>
      <c r="B7" s="55" t="s">
        <v>18</v>
      </c>
      <c r="C7" s="56">
        <v>25000</v>
      </c>
      <c r="D7" s="56"/>
      <c r="E7" s="56"/>
      <c r="F7" s="56"/>
      <c r="G7" s="57" t="e">
        <f t="shared" si="0"/>
        <v>#DIV/0!</v>
      </c>
      <c r="H7" s="58"/>
      <c r="I7" s="59"/>
      <c r="J7" s="60" t="e">
        <f t="shared" si="1"/>
        <v>#DIV/0!</v>
      </c>
    </row>
    <row r="8" spans="1:10" ht="36">
      <c r="A8" s="55">
        <f t="shared" si="2"/>
        <v>5</v>
      </c>
      <c r="B8" s="55" t="s">
        <v>19</v>
      </c>
      <c r="C8" s="56">
        <v>8000</v>
      </c>
      <c r="D8" s="56"/>
      <c r="E8" s="56"/>
      <c r="F8" s="56"/>
      <c r="G8" s="57" t="e">
        <f t="shared" si="0"/>
        <v>#DIV/0!</v>
      </c>
      <c r="H8" s="58"/>
      <c r="I8" s="59"/>
      <c r="J8" s="60" t="e">
        <f t="shared" si="1"/>
        <v>#DIV/0!</v>
      </c>
    </row>
    <row r="9" spans="1:10" ht="24">
      <c r="A9" s="55">
        <f t="shared" si="2"/>
        <v>6</v>
      </c>
      <c r="B9" s="55" t="s">
        <v>20</v>
      </c>
      <c r="C9" s="56">
        <v>3300</v>
      </c>
      <c r="D9" s="56"/>
      <c r="E9" s="56"/>
      <c r="F9" s="56"/>
      <c r="G9" s="57" t="e">
        <f t="shared" si="0"/>
        <v>#DIV/0!</v>
      </c>
      <c r="H9" s="58"/>
      <c r="I9" s="59"/>
      <c r="J9" s="60" t="e">
        <f t="shared" si="1"/>
        <v>#DIV/0!</v>
      </c>
    </row>
    <row r="10" spans="1:10" ht="12.75">
      <c r="A10" s="55">
        <f t="shared" si="2"/>
        <v>7</v>
      </c>
      <c r="B10" s="55" t="s">
        <v>21</v>
      </c>
      <c r="C10" s="56">
        <v>18000</v>
      </c>
      <c r="D10" s="56"/>
      <c r="E10" s="56"/>
      <c r="F10" s="56"/>
      <c r="G10" s="57" t="e">
        <f t="shared" si="0"/>
        <v>#DIV/0!</v>
      </c>
      <c r="H10" s="58"/>
      <c r="I10" s="59"/>
      <c r="J10" s="60" t="e">
        <f t="shared" si="1"/>
        <v>#DIV/0!</v>
      </c>
    </row>
    <row r="11" spans="1:10" s="85" customFormat="1" ht="24">
      <c r="A11" s="82">
        <f t="shared" si="2"/>
        <v>8</v>
      </c>
      <c r="B11" s="82" t="s">
        <v>107</v>
      </c>
      <c r="C11" s="83">
        <v>960</v>
      </c>
      <c r="D11" s="83"/>
      <c r="E11" s="82"/>
      <c r="F11" s="83"/>
      <c r="G11" s="57" t="e">
        <f t="shared" si="0"/>
        <v>#DIV/0!</v>
      </c>
      <c r="H11" s="58"/>
      <c r="I11" s="84"/>
      <c r="J11" s="60" t="e">
        <f t="shared" si="1"/>
        <v>#DIV/0!</v>
      </c>
    </row>
    <row r="12" spans="1:10" ht="24">
      <c r="A12" s="55">
        <f t="shared" si="2"/>
        <v>9</v>
      </c>
      <c r="B12" s="55" t="s">
        <v>103</v>
      </c>
      <c r="C12" s="56">
        <v>1000</v>
      </c>
      <c r="D12" s="56"/>
      <c r="E12" s="56"/>
      <c r="F12" s="56"/>
      <c r="G12" s="57" t="e">
        <f t="shared" si="0"/>
        <v>#DIV/0!</v>
      </c>
      <c r="H12" s="58"/>
      <c r="I12" s="59"/>
      <c r="J12" s="60" t="e">
        <f t="shared" si="1"/>
        <v>#DIV/0!</v>
      </c>
    </row>
    <row r="13" spans="1:10" ht="12.75">
      <c r="A13" s="55">
        <f t="shared" si="2"/>
        <v>10</v>
      </c>
      <c r="B13" s="55" t="s">
        <v>22</v>
      </c>
      <c r="C13" s="56">
        <v>2000</v>
      </c>
      <c r="D13" s="56"/>
      <c r="E13" s="56"/>
      <c r="F13" s="56"/>
      <c r="G13" s="57" t="e">
        <f t="shared" si="0"/>
        <v>#DIV/0!</v>
      </c>
      <c r="H13" s="58"/>
      <c r="I13" s="59"/>
      <c r="J13" s="60" t="e">
        <f t="shared" si="1"/>
        <v>#DIV/0!</v>
      </c>
    </row>
    <row r="14" spans="1:10" ht="12.75">
      <c r="A14" s="55">
        <f t="shared" si="2"/>
        <v>11</v>
      </c>
      <c r="B14" s="55" t="s">
        <v>23</v>
      </c>
      <c r="C14" s="56">
        <v>1500</v>
      </c>
      <c r="D14" s="56"/>
      <c r="E14" s="56"/>
      <c r="F14" s="56"/>
      <c r="G14" s="57" t="e">
        <f t="shared" si="0"/>
        <v>#DIV/0!</v>
      </c>
      <c r="H14" s="58"/>
      <c r="I14" s="59"/>
      <c r="J14" s="60" t="e">
        <f t="shared" si="1"/>
        <v>#DIV/0!</v>
      </c>
    </row>
    <row r="15" spans="1:10" ht="12.75">
      <c r="A15" s="55">
        <f t="shared" si="2"/>
        <v>12</v>
      </c>
      <c r="B15" s="55" t="s">
        <v>24</v>
      </c>
      <c r="C15" s="56">
        <v>12000</v>
      </c>
      <c r="D15" s="56"/>
      <c r="E15" s="56"/>
      <c r="F15" s="56"/>
      <c r="G15" s="57" t="e">
        <f t="shared" si="0"/>
        <v>#DIV/0!</v>
      </c>
      <c r="H15" s="58"/>
      <c r="I15" s="59"/>
      <c r="J15" s="60" t="e">
        <f t="shared" si="1"/>
        <v>#DIV/0!</v>
      </c>
    </row>
    <row r="16" spans="1:10" ht="12.75">
      <c r="A16" s="55">
        <f t="shared" si="2"/>
        <v>13</v>
      </c>
      <c r="B16" s="55" t="s">
        <v>25</v>
      </c>
      <c r="C16" s="56">
        <v>18000</v>
      </c>
      <c r="D16" s="56"/>
      <c r="E16" s="56"/>
      <c r="F16" s="56"/>
      <c r="G16" s="57" t="e">
        <f t="shared" si="0"/>
        <v>#DIV/0!</v>
      </c>
      <c r="H16" s="58"/>
      <c r="I16" s="59"/>
      <c r="J16" s="60" t="e">
        <f t="shared" si="1"/>
        <v>#DIV/0!</v>
      </c>
    </row>
    <row r="17" spans="1:10" ht="12.75">
      <c r="A17" s="55">
        <f t="shared" si="2"/>
        <v>14</v>
      </c>
      <c r="B17" s="55" t="s">
        <v>26</v>
      </c>
      <c r="C17" s="56">
        <v>500</v>
      </c>
      <c r="D17" s="56"/>
      <c r="E17" s="56"/>
      <c r="F17" s="56"/>
      <c r="G17" s="57" t="e">
        <f t="shared" si="0"/>
        <v>#DIV/0!</v>
      </c>
      <c r="H17" s="58"/>
      <c r="I17" s="59"/>
      <c r="J17" s="60" t="e">
        <f t="shared" si="1"/>
        <v>#DIV/0!</v>
      </c>
    </row>
    <row r="18" spans="1:10" ht="36">
      <c r="A18" s="55">
        <f t="shared" si="2"/>
        <v>15</v>
      </c>
      <c r="B18" s="55" t="s">
        <v>27</v>
      </c>
      <c r="C18" s="56">
        <v>3000</v>
      </c>
      <c r="D18" s="56"/>
      <c r="E18" s="56"/>
      <c r="F18" s="56"/>
      <c r="G18" s="57" t="e">
        <f t="shared" si="0"/>
        <v>#DIV/0!</v>
      </c>
      <c r="H18" s="58"/>
      <c r="I18" s="59"/>
      <c r="J18" s="60" t="e">
        <f t="shared" si="1"/>
        <v>#DIV/0!</v>
      </c>
    </row>
    <row r="19" spans="1:10" ht="12.75">
      <c r="A19" s="55">
        <f t="shared" si="2"/>
        <v>16</v>
      </c>
      <c r="B19" s="55" t="s">
        <v>28</v>
      </c>
      <c r="C19" s="56">
        <v>5000</v>
      </c>
      <c r="D19" s="56"/>
      <c r="E19" s="56"/>
      <c r="F19" s="56"/>
      <c r="G19" s="57" t="e">
        <f t="shared" si="0"/>
        <v>#DIV/0!</v>
      </c>
      <c r="H19" s="58"/>
      <c r="I19" s="59"/>
      <c r="J19" s="60" t="e">
        <f t="shared" si="1"/>
        <v>#DIV/0!</v>
      </c>
    </row>
    <row r="20" spans="1:10" ht="24">
      <c r="A20" s="55">
        <f t="shared" si="2"/>
        <v>17</v>
      </c>
      <c r="B20" s="55" t="s">
        <v>29</v>
      </c>
      <c r="C20" s="56">
        <v>10000</v>
      </c>
      <c r="D20" s="56"/>
      <c r="E20" s="56"/>
      <c r="F20" s="56"/>
      <c r="G20" s="57" t="e">
        <f t="shared" si="0"/>
        <v>#DIV/0!</v>
      </c>
      <c r="H20" s="58"/>
      <c r="I20" s="59"/>
      <c r="J20" s="60" t="e">
        <f t="shared" si="1"/>
        <v>#DIV/0!</v>
      </c>
    </row>
    <row r="21" spans="1:10" ht="24">
      <c r="A21" s="55">
        <f t="shared" si="2"/>
        <v>18</v>
      </c>
      <c r="B21" s="55" t="s">
        <v>30</v>
      </c>
      <c r="C21" s="56">
        <v>1056</v>
      </c>
      <c r="D21" s="56"/>
      <c r="E21" s="56"/>
      <c r="F21" s="56"/>
      <c r="G21" s="57" t="e">
        <f t="shared" si="0"/>
        <v>#DIV/0!</v>
      </c>
      <c r="H21" s="58"/>
      <c r="I21" s="59"/>
      <c r="J21" s="60" t="e">
        <f t="shared" si="1"/>
        <v>#DIV/0!</v>
      </c>
    </row>
    <row r="22" spans="1:10" ht="24">
      <c r="A22" s="55">
        <f t="shared" si="2"/>
        <v>19</v>
      </c>
      <c r="B22" s="55" t="s">
        <v>31</v>
      </c>
      <c r="C22" s="56">
        <v>1056</v>
      </c>
      <c r="D22" s="56"/>
      <c r="E22" s="56"/>
      <c r="F22" s="56"/>
      <c r="G22" s="57" t="e">
        <f t="shared" si="0"/>
        <v>#DIV/0!</v>
      </c>
      <c r="H22" s="58"/>
      <c r="I22" s="59"/>
      <c r="J22" s="60" t="e">
        <f t="shared" si="1"/>
        <v>#DIV/0!</v>
      </c>
    </row>
    <row r="23" spans="1:10" ht="24">
      <c r="A23" s="55">
        <f t="shared" si="2"/>
        <v>20</v>
      </c>
      <c r="B23" s="55" t="s">
        <v>32</v>
      </c>
      <c r="C23" s="56">
        <v>2000</v>
      </c>
      <c r="D23" s="56"/>
      <c r="E23" s="56"/>
      <c r="F23" s="56"/>
      <c r="G23" s="57" t="e">
        <f t="shared" si="0"/>
        <v>#DIV/0!</v>
      </c>
      <c r="H23" s="58"/>
      <c r="I23" s="59"/>
      <c r="J23" s="60" t="e">
        <f t="shared" si="1"/>
        <v>#DIV/0!</v>
      </c>
    </row>
    <row r="24" spans="1:10" ht="12.75">
      <c r="A24" s="55">
        <f t="shared" si="2"/>
        <v>21</v>
      </c>
      <c r="B24" s="55" t="s">
        <v>33</v>
      </c>
      <c r="C24" s="56">
        <v>3000</v>
      </c>
      <c r="D24" s="56"/>
      <c r="E24" s="56"/>
      <c r="F24" s="56"/>
      <c r="G24" s="57" t="e">
        <f t="shared" si="0"/>
        <v>#DIV/0!</v>
      </c>
      <c r="H24" s="58"/>
      <c r="I24" s="59"/>
      <c r="J24" s="60" t="e">
        <f t="shared" si="1"/>
        <v>#DIV/0!</v>
      </c>
    </row>
    <row r="25" spans="1:10" ht="24">
      <c r="A25" s="55">
        <f t="shared" si="2"/>
        <v>22</v>
      </c>
      <c r="B25" s="55" t="s">
        <v>34</v>
      </c>
      <c r="C25" s="61">
        <v>500</v>
      </c>
      <c r="D25" s="56"/>
      <c r="E25" s="56"/>
      <c r="F25" s="56"/>
      <c r="G25" s="57" t="e">
        <f t="shared" si="0"/>
        <v>#DIV/0!</v>
      </c>
      <c r="H25" s="58"/>
      <c r="I25" s="59"/>
      <c r="J25" s="60" t="e">
        <f t="shared" si="1"/>
        <v>#DIV/0!</v>
      </c>
    </row>
    <row r="26" spans="1:10" ht="12.75" customHeight="1">
      <c r="A26" s="117" t="s">
        <v>35</v>
      </c>
      <c r="B26" s="117"/>
      <c r="C26" s="117"/>
      <c r="D26" s="117"/>
      <c r="E26" s="117"/>
      <c r="F26" s="117"/>
      <c r="G26" s="117"/>
      <c r="H26" s="117"/>
      <c r="I26" s="117"/>
      <c r="J26" s="62" t="e">
        <f>SUM(J4:J25)</f>
        <v>#DIV/0!</v>
      </c>
    </row>
    <row r="28" spans="1:10" ht="12.75" customHeight="1">
      <c r="A28" s="116" t="s">
        <v>95</v>
      </c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ht="12.75" customHeight="1">
      <c r="A29" s="116" t="s">
        <v>96</v>
      </c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0" ht="27" customHeight="1">
      <c r="A30" s="116" t="s">
        <v>97</v>
      </c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 ht="13.5" customHeight="1">
      <c r="A31" s="116" t="s">
        <v>98</v>
      </c>
      <c r="B31" s="116"/>
      <c r="C31" s="116"/>
      <c r="D31" s="116"/>
      <c r="E31" s="116"/>
      <c r="F31" s="116"/>
      <c r="G31" s="116"/>
      <c r="H31" s="116"/>
      <c r="I31" s="116"/>
      <c r="J31" s="116"/>
    </row>
    <row r="32" spans="1:10" ht="12.75" customHeight="1">
      <c r="A32" s="116" t="s">
        <v>99</v>
      </c>
      <c r="B32" s="116"/>
      <c r="C32" s="116"/>
      <c r="D32" s="116"/>
      <c r="E32" s="116"/>
      <c r="F32" s="116"/>
      <c r="G32" s="116"/>
      <c r="H32" s="116"/>
      <c r="I32" s="116"/>
      <c r="J32" s="116"/>
    </row>
    <row r="33" spans="1:10" ht="12.75" customHeight="1">
      <c r="A33" s="116" t="s">
        <v>100</v>
      </c>
      <c r="B33" s="116"/>
      <c r="C33" s="116"/>
      <c r="D33" s="116"/>
      <c r="E33" s="116"/>
      <c r="F33" s="116"/>
      <c r="G33" s="116"/>
      <c r="H33" s="116"/>
      <c r="I33" s="116"/>
      <c r="J33" s="116"/>
    </row>
    <row r="34" spans="1:9" ht="12.75">
      <c r="A34" t="s">
        <v>101</v>
      </c>
      <c r="F34"/>
      <c r="G34" s="3"/>
      <c r="I34" s="3"/>
    </row>
  </sheetData>
  <sheetProtection selectLockedCells="1" selectUnlockedCells="1"/>
  <mergeCells count="7">
    <mergeCell ref="A32:J32"/>
    <mergeCell ref="A33:J33"/>
    <mergeCell ref="A26:I26"/>
    <mergeCell ref="A28:J28"/>
    <mergeCell ref="A29:J29"/>
    <mergeCell ref="A30:J30"/>
    <mergeCell ref="A31:J3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6" sqref="A16:IV22"/>
    </sheetView>
  </sheetViews>
  <sheetFormatPr defaultColWidth="9.140625" defaultRowHeight="12.75"/>
  <cols>
    <col min="1" max="1" width="3.00390625" style="0" customWidth="1"/>
    <col min="2" max="2" width="59.28125" style="0" customWidth="1"/>
    <col min="3" max="3" width="6.7109375" style="2" customWidth="1"/>
    <col min="4" max="4" width="9.00390625" style="2" customWidth="1"/>
    <col min="5" max="5" width="9.28125" style="0" customWidth="1"/>
    <col min="6" max="6" width="8.57421875" style="3" customWidth="1"/>
    <col min="7" max="7" width="11.00390625" style="0" customWidth="1"/>
    <col min="8" max="8" width="9.140625" style="3" customWidth="1"/>
    <col min="9" max="9" width="4.421875" style="0" customWidth="1"/>
    <col min="10" max="10" width="10.57421875" style="0" customWidth="1"/>
  </cols>
  <sheetData>
    <row r="1" spans="1:8" s="42" customFormat="1" ht="12.75">
      <c r="A1" t="s">
        <v>36</v>
      </c>
      <c r="C1" s="22"/>
      <c r="F1" s="23"/>
      <c r="H1" s="23"/>
    </row>
    <row r="2" spans="1:10" s="49" customFormat="1" ht="36">
      <c r="A2" s="63" t="s">
        <v>1</v>
      </c>
      <c r="B2" s="64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65" t="s">
        <v>9</v>
      </c>
      <c r="J2" s="45" t="s">
        <v>11</v>
      </c>
    </row>
    <row r="3" spans="1:10" s="54" customFormat="1" ht="12">
      <c r="A3" s="66">
        <v>1</v>
      </c>
      <c r="B3" s="67">
        <v>2</v>
      </c>
      <c r="C3" s="28">
        <v>3</v>
      </c>
      <c r="D3" s="28">
        <v>4</v>
      </c>
      <c r="E3" s="28" t="s">
        <v>37</v>
      </c>
      <c r="F3" s="28" t="s">
        <v>38</v>
      </c>
      <c r="G3" s="28" t="s">
        <v>39</v>
      </c>
      <c r="H3" s="67" t="s">
        <v>12</v>
      </c>
      <c r="I3" s="68" t="s">
        <v>13</v>
      </c>
      <c r="J3" s="69" t="s">
        <v>14</v>
      </c>
    </row>
    <row r="4" spans="1:10" ht="24">
      <c r="A4" s="70">
        <v>1</v>
      </c>
      <c r="B4" s="70" t="s">
        <v>40</v>
      </c>
      <c r="C4" s="71">
        <v>13000</v>
      </c>
      <c r="D4" s="72"/>
      <c r="E4" s="72"/>
      <c r="F4" s="73"/>
      <c r="G4" s="74" t="e">
        <f aca="true" t="shared" si="0" ref="G4:G13">C4/F4</f>
        <v>#DIV/0!</v>
      </c>
      <c r="H4" s="58"/>
      <c r="I4" s="75"/>
      <c r="J4" s="60" t="e">
        <f aca="true" t="shared" si="1" ref="J4:J13">ROUND((H4*I4+H4)*G4,2)</f>
        <v>#DIV/0!</v>
      </c>
    </row>
    <row r="5" spans="1:10" ht="24">
      <c r="A5" s="70">
        <f aca="true" t="shared" si="2" ref="A5:A13">A4+1</f>
        <v>2</v>
      </c>
      <c r="B5" s="76" t="s">
        <v>41</v>
      </c>
      <c r="C5" s="71">
        <v>100</v>
      </c>
      <c r="D5" s="72"/>
      <c r="E5" s="72"/>
      <c r="F5" s="73"/>
      <c r="G5" s="74" t="e">
        <f t="shared" si="0"/>
        <v>#DIV/0!</v>
      </c>
      <c r="H5" s="58"/>
      <c r="I5" s="75"/>
      <c r="J5" s="60" t="e">
        <f t="shared" si="1"/>
        <v>#DIV/0!</v>
      </c>
    </row>
    <row r="6" spans="1:10" ht="24">
      <c r="A6" s="70">
        <f t="shared" si="2"/>
        <v>3</v>
      </c>
      <c r="B6" s="70" t="s">
        <v>42</v>
      </c>
      <c r="C6" s="71">
        <v>8000</v>
      </c>
      <c r="D6" s="72"/>
      <c r="E6" s="72"/>
      <c r="F6" s="73"/>
      <c r="G6" s="74" t="e">
        <f t="shared" si="0"/>
        <v>#DIV/0!</v>
      </c>
      <c r="H6" s="58"/>
      <c r="I6" s="75"/>
      <c r="J6" s="60" t="e">
        <f t="shared" si="1"/>
        <v>#DIV/0!</v>
      </c>
    </row>
    <row r="7" spans="1:10" ht="27" customHeight="1">
      <c r="A7" s="70">
        <f t="shared" si="2"/>
        <v>4</v>
      </c>
      <c r="B7" s="70" t="s">
        <v>104</v>
      </c>
      <c r="C7" s="71">
        <v>1000</v>
      </c>
      <c r="D7" s="72"/>
      <c r="E7" s="72"/>
      <c r="F7" s="73"/>
      <c r="G7" s="74" t="e">
        <f t="shared" si="0"/>
        <v>#DIV/0!</v>
      </c>
      <c r="H7" s="58"/>
      <c r="I7" s="75"/>
      <c r="J7" s="60" t="e">
        <f t="shared" si="1"/>
        <v>#DIV/0!</v>
      </c>
    </row>
    <row r="8" spans="1:10" ht="42" customHeight="1">
      <c r="A8" s="70">
        <f t="shared" si="2"/>
        <v>5</v>
      </c>
      <c r="B8" s="70" t="s">
        <v>105</v>
      </c>
      <c r="C8" s="71">
        <v>5000</v>
      </c>
      <c r="D8" s="72"/>
      <c r="E8" s="72"/>
      <c r="F8" s="73"/>
      <c r="G8" s="74" t="e">
        <f t="shared" si="0"/>
        <v>#DIV/0!</v>
      </c>
      <c r="H8" s="58"/>
      <c r="I8" s="75"/>
      <c r="J8" s="60" t="e">
        <f t="shared" si="1"/>
        <v>#DIV/0!</v>
      </c>
    </row>
    <row r="9" spans="1:10" ht="11.25" customHeight="1">
      <c r="A9" s="70">
        <f t="shared" si="2"/>
        <v>6</v>
      </c>
      <c r="B9" s="70" t="s">
        <v>43</v>
      </c>
      <c r="C9" s="71">
        <v>500</v>
      </c>
      <c r="D9" s="72"/>
      <c r="E9" s="72"/>
      <c r="F9" s="73"/>
      <c r="G9" s="74" t="e">
        <f t="shared" si="0"/>
        <v>#DIV/0!</v>
      </c>
      <c r="H9" s="58"/>
      <c r="I9" s="75"/>
      <c r="J9" s="60" t="e">
        <f t="shared" si="1"/>
        <v>#DIV/0!</v>
      </c>
    </row>
    <row r="10" spans="1:10" ht="12.75">
      <c r="A10" s="70">
        <f t="shared" si="2"/>
        <v>7</v>
      </c>
      <c r="B10" s="70" t="s">
        <v>44</v>
      </c>
      <c r="C10" s="71">
        <v>20</v>
      </c>
      <c r="D10" s="72"/>
      <c r="E10" s="72"/>
      <c r="F10" s="73"/>
      <c r="G10" s="74" t="e">
        <f t="shared" si="0"/>
        <v>#DIV/0!</v>
      </c>
      <c r="H10" s="58"/>
      <c r="I10" s="75"/>
      <c r="J10" s="60" t="e">
        <f t="shared" si="1"/>
        <v>#DIV/0!</v>
      </c>
    </row>
    <row r="11" spans="1:10" ht="14.25" customHeight="1">
      <c r="A11" s="70">
        <f t="shared" si="2"/>
        <v>8</v>
      </c>
      <c r="B11" s="70" t="s">
        <v>45</v>
      </c>
      <c r="C11" s="71">
        <v>20</v>
      </c>
      <c r="D11" s="72"/>
      <c r="E11" s="72"/>
      <c r="F11" s="73"/>
      <c r="G11" s="74" t="e">
        <f t="shared" si="0"/>
        <v>#DIV/0!</v>
      </c>
      <c r="H11" s="58"/>
      <c r="I11" s="75"/>
      <c r="J11" s="60" t="e">
        <f t="shared" si="1"/>
        <v>#DIV/0!</v>
      </c>
    </row>
    <row r="12" spans="1:10" ht="12" customHeight="1">
      <c r="A12" s="70">
        <f t="shared" si="2"/>
        <v>9</v>
      </c>
      <c r="B12" s="70" t="s">
        <v>46</v>
      </c>
      <c r="C12" s="71">
        <v>10</v>
      </c>
      <c r="D12" s="72"/>
      <c r="E12" s="72"/>
      <c r="F12" s="73"/>
      <c r="G12" s="74" t="e">
        <f t="shared" si="0"/>
        <v>#DIV/0!</v>
      </c>
      <c r="H12" s="58"/>
      <c r="I12" s="75"/>
      <c r="J12" s="60" t="e">
        <f t="shared" si="1"/>
        <v>#DIV/0!</v>
      </c>
    </row>
    <row r="13" spans="1:10" ht="12.75">
      <c r="A13" s="70">
        <f t="shared" si="2"/>
        <v>10</v>
      </c>
      <c r="B13" s="70" t="s">
        <v>106</v>
      </c>
      <c r="C13" s="71">
        <v>5</v>
      </c>
      <c r="D13" s="72"/>
      <c r="E13" s="72"/>
      <c r="F13" s="73"/>
      <c r="G13" s="74" t="e">
        <f t="shared" si="0"/>
        <v>#DIV/0!</v>
      </c>
      <c r="H13" s="58"/>
      <c r="I13" s="75"/>
      <c r="J13" s="60" t="e">
        <f t="shared" si="1"/>
        <v>#DIV/0!</v>
      </c>
    </row>
    <row r="14" spans="1:10" ht="12.75" customHeight="1">
      <c r="A14" s="118" t="s">
        <v>47</v>
      </c>
      <c r="B14" s="118"/>
      <c r="C14" s="118"/>
      <c r="D14" s="118"/>
      <c r="E14" s="118"/>
      <c r="F14" s="118"/>
      <c r="G14" s="118"/>
      <c r="H14" s="118"/>
      <c r="I14" s="119"/>
      <c r="J14" s="77" t="e">
        <f>SUM(J4:J13)</f>
        <v>#DIV/0!</v>
      </c>
    </row>
    <row r="16" spans="1:10" ht="12.75" customHeight="1">
      <c r="A16" s="116" t="s">
        <v>95</v>
      </c>
      <c r="B16" s="116"/>
      <c r="C16" s="116"/>
      <c r="D16" s="116"/>
      <c r="E16" s="116"/>
      <c r="F16" s="116"/>
      <c r="G16" s="116"/>
      <c r="H16" s="116"/>
      <c r="I16" s="116"/>
      <c r="J16" s="116"/>
    </row>
    <row r="17" spans="1:10" ht="12.75" customHeight="1">
      <c r="A17" s="116" t="s">
        <v>96</v>
      </c>
      <c r="B17" s="116"/>
      <c r="C17" s="116"/>
      <c r="D17" s="116"/>
      <c r="E17" s="116"/>
      <c r="F17" s="116"/>
      <c r="G17" s="116"/>
      <c r="H17" s="116"/>
      <c r="I17" s="116"/>
      <c r="J17" s="116"/>
    </row>
    <row r="18" spans="1:10" ht="27" customHeight="1">
      <c r="A18" s="116" t="s">
        <v>97</v>
      </c>
      <c r="B18" s="116"/>
      <c r="C18" s="116"/>
      <c r="D18" s="116"/>
      <c r="E18" s="116"/>
      <c r="F18" s="116"/>
      <c r="G18" s="116"/>
      <c r="H18" s="116"/>
      <c r="I18" s="116"/>
      <c r="J18" s="116"/>
    </row>
    <row r="19" spans="1:10" ht="13.5" customHeight="1">
      <c r="A19" s="116" t="s">
        <v>98</v>
      </c>
      <c r="B19" s="116"/>
      <c r="C19" s="116"/>
      <c r="D19" s="116"/>
      <c r="E19" s="116"/>
      <c r="F19" s="116"/>
      <c r="G19" s="116"/>
      <c r="H19" s="116"/>
      <c r="I19" s="116"/>
      <c r="J19" s="116"/>
    </row>
    <row r="20" spans="1:10" ht="12.75" customHeight="1">
      <c r="A20" s="116" t="s">
        <v>99</v>
      </c>
      <c r="B20" s="116"/>
      <c r="C20" s="116"/>
      <c r="D20" s="116"/>
      <c r="E20" s="116"/>
      <c r="F20" s="116"/>
      <c r="G20" s="116"/>
      <c r="H20" s="116"/>
      <c r="I20" s="116"/>
      <c r="J20" s="116"/>
    </row>
    <row r="21" spans="1:10" ht="12.75" customHeight="1">
      <c r="A21" s="116" t="s">
        <v>100</v>
      </c>
      <c r="B21" s="116"/>
      <c r="C21" s="116"/>
      <c r="D21" s="116"/>
      <c r="E21" s="116"/>
      <c r="F21" s="116"/>
      <c r="G21" s="116"/>
      <c r="H21" s="116"/>
      <c r="I21" s="116"/>
      <c r="J21" s="116"/>
    </row>
    <row r="22" spans="1:9" ht="12.75">
      <c r="A22" t="s">
        <v>101</v>
      </c>
      <c r="F22"/>
      <c r="G22" s="3"/>
      <c r="H22"/>
      <c r="I22" s="3"/>
    </row>
  </sheetData>
  <sheetProtection selectLockedCells="1" selectUnlockedCells="1"/>
  <mergeCells count="7">
    <mergeCell ref="A21:J21"/>
    <mergeCell ref="A14:I14"/>
    <mergeCell ref="A16:J16"/>
    <mergeCell ref="A17:J17"/>
    <mergeCell ref="A18:J18"/>
    <mergeCell ref="A19:J19"/>
    <mergeCell ref="A20:J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9" sqref="A19:IV25"/>
    </sheetView>
  </sheetViews>
  <sheetFormatPr defaultColWidth="9.140625" defaultRowHeight="12.75"/>
  <cols>
    <col min="1" max="1" width="4.140625" style="0" customWidth="1"/>
    <col min="2" max="2" width="55.140625" style="0" customWidth="1"/>
    <col min="3" max="3" width="7.28125" style="2" customWidth="1"/>
    <col min="4" max="4" width="7.8515625" style="2" customWidth="1"/>
    <col min="5" max="5" width="8.140625" style="0" customWidth="1"/>
    <col min="6" max="6" width="10.140625" style="3" customWidth="1"/>
    <col min="8" max="8" width="11.57421875" style="3" customWidth="1"/>
    <col min="9" max="9" width="5.140625" style="0" customWidth="1"/>
    <col min="10" max="10" width="12.57421875" style="0" customWidth="1"/>
  </cols>
  <sheetData>
    <row r="1" spans="1:8" ht="12.75">
      <c r="A1" t="s">
        <v>110</v>
      </c>
      <c r="H1"/>
    </row>
    <row r="2" spans="1:10" s="49" customFormat="1" ht="36">
      <c r="A2" s="63" t="s">
        <v>1</v>
      </c>
      <c r="B2" s="64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65" t="s">
        <v>9</v>
      </c>
      <c r="J2" s="45" t="s">
        <v>11</v>
      </c>
    </row>
    <row r="3" spans="1:10" s="54" customFormat="1" ht="12">
      <c r="A3" s="66">
        <v>1</v>
      </c>
      <c r="B3" s="67">
        <v>2</v>
      </c>
      <c r="C3" s="28">
        <v>3</v>
      </c>
      <c r="D3" s="28">
        <v>4</v>
      </c>
      <c r="E3" s="28" t="s">
        <v>37</v>
      </c>
      <c r="F3" s="28"/>
      <c r="G3" s="28" t="s">
        <v>39</v>
      </c>
      <c r="H3" s="67" t="s">
        <v>12</v>
      </c>
      <c r="I3" s="68" t="s">
        <v>13</v>
      </c>
      <c r="J3" s="69" t="s">
        <v>14</v>
      </c>
    </row>
    <row r="4" spans="1:10" ht="14.25" customHeight="1">
      <c r="A4" s="70">
        <v>1</v>
      </c>
      <c r="B4" s="70" t="s">
        <v>48</v>
      </c>
      <c r="C4" s="72">
        <v>3</v>
      </c>
      <c r="D4" s="78"/>
      <c r="E4" s="79"/>
      <c r="F4" s="80"/>
      <c r="G4" s="74" t="e">
        <f aca="true" t="shared" si="0" ref="G4:G16">C4/F4</f>
        <v>#DIV/0!</v>
      </c>
      <c r="H4" s="58"/>
      <c r="I4" s="75"/>
      <c r="J4" s="60" t="e">
        <f aca="true" t="shared" si="1" ref="J4:J16">ROUND((H4*I4+H4)*G4,2)</f>
        <v>#DIV/0!</v>
      </c>
    </row>
    <row r="5" spans="1:10" ht="12.75">
      <c r="A5" s="70">
        <f aca="true" t="shared" si="2" ref="A5:A16">A4+1</f>
        <v>2</v>
      </c>
      <c r="B5" s="70" t="s">
        <v>49</v>
      </c>
      <c r="C5" s="72">
        <v>3</v>
      </c>
      <c r="D5" s="78"/>
      <c r="E5" s="79"/>
      <c r="F5" s="80"/>
      <c r="G5" s="74" t="e">
        <f t="shared" si="0"/>
        <v>#DIV/0!</v>
      </c>
      <c r="H5" s="58"/>
      <c r="I5" s="75"/>
      <c r="J5" s="60" t="e">
        <f t="shared" si="1"/>
        <v>#DIV/0!</v>
      </c>
    </row>
    <row r="6" spans="1:10" ht="12.75">
      <c r="A6" s="70">
        <f t="shared" si="2"/>
        <v>3</v>
      </c>
      <c r="B6" s="70" t="s">
        <v>50</v>
      </c>
      <c r="C6" s="72">
        <v>3</v>
      </c>
      <c r="D6" s="78"/>
      <c r="E6" s="79"/>
      <c r="F6" s="80"/>
      <c r="G6" s="74" t="e">
        <f t="shared" si="0"/>
        <v>#DIV/0!</v>
      </c>
      <c r="H6" s="58"/>
      <c r="I6" s="75"/>
      <c r="J6" s="60" t="e">
        <f t="shared" si="1"/>
        <v>#DIV/0!</v>
      </c>
    </row>
    <row r="7" spans="1:10" ht="12.75">
      <c r="A7" s="70">
        <f t="shared" si="2"/>
        <v>4</v>
      </c>
      <c r="B7" s="70" t="s">
        <v>51</v>
      </c>
      <c r="C7" s="72">
        <v>2</v>
      </c>
      <c r="D7" s="78"/>
      <c r="E7" s="79"/>
      <c r="F7" s="80"/>
      <c r="G7" s="74" t="e">
        <f t="shared" si="0"/>
        <v>#DIV/0!</v>
      </c>
      <c r="H7" s="58"/>
      <c r="I7" s="75"/>
      <c r="J7" s="60" t="e">
        <f t="shared" si="1"/>
        <v>#DIV/0!</v>
      </c>
    </row>
    <row r="8" spans="1:10" ht="12.75">
      <c r="A8" s="70">
        <f t="shared" si="2"/>
        <v>5</v>
      </c>
      <c r="B8" s="70" t="s">
        <v>52</v>
      </c>
      <c r="C8" s="72">
        <v>2</v>
      </c>
      <c r="D8" s="78"/>
      <c r="E8" s="79"/>
      <c r="F8" s="80"/>
      <c r="G8" s="74" t="e">
        <f t="shared" si="0"/>
        <v>#DIV/0!</v>
      </c>
      <c r="H8" s="58"/>
      <c r="I8" s="75"/>
      <c r="J8" s="60" t="e">
        <f t="shared" si="1"/>
        <v>#DIV/0!</v>
      </c>
    </row>
    <row r="9" spans="1:10" ht="12.75">
      <c r="A9" s="70">
        <f t="shared" si="2"/>
        <v>6</v>
      </c>
      <c r="B9" s="70" t="s">
        <v>53</v>
      </c>
      <c r="C9" s="72">
        <v>10</v>
      </c>
      <c r="D9" s="78"/>
      <c r="E9" s="79"/>
      <c r="F9" s="80"/>
      <c r="G9" s="74" t="e">
        <f t="shared" si="0"/>
        <v>#DIV/0!</v>
      </c>
      <c r="H9" s="81"/>
      <c r="I9" s="75"/>
      <c r="J9" s="60" t="e">
        <f t="shared" si="1"/>
        <v>#DIV/0!</v>
      </c>
    </row>
    <row r="10" spans="1:10" ht="24">
      <c r="A10" s="70">
        <f t="shared" si="2"/>
        <v>7</v>
      </c>
      <c r="B10" s="70" t="s">
        <v>54</v>
      </c>
      <c r="C10" s="72">
        <v>156</v>
      </c>
      <c r="D10" s="78"/>
      <c r="E10" s="79"/>
      <c r="F10" s="80"/>
      <c r="G10" s="74" t="e">
        <f t="shared" si="0"/>
        <v>#DIV/0!</v>
      </c>
      <c r="H10" s="58"/>
      <c r="I10" s="75"/>
      <c r="J10" s="60" t="e">
        <f t="shared" si="1"/>
        <v>#DIV/0!</v>
      </c>
    </row>
    <row r="11" spans="1:10" ht="24">
      <c r="A11" s="70">
        <f t="shared" si="2"/>
        <v>8</v>
      </c>
      <c r="B11" s="70" t="s">
        <v>55</v>
      </c>
      <c r="C11" s="72">
        <v>5</v>
      </c>
      <c r="D11" s="78"/>
      <c r="E11" s="79"/>
      <c r="F11" s="80"/>
      <c r="G11" s="74" t="e">
        <f t="shared" si="0"/>
        <v>#DIV/0!</v>
      </c>
      <c r="H11" s="58"/>
      <c r="I11" s="75"/>
      <c r="J11" s="60" t="e">
        <f t="shared" si="1"/>
        <v>#DIV/0!</v>
      </c>
    </row>
    <row r="12" spans="1:10" ht="24">
      <c r="A12" s="70">
        <f t="shared" si="2"/>
        <v>9</v>
      </c>
      <c r="B12" s="70" t="s">
        <v>56</v>
      </c>
      <c r="C12" s="72">
        <v>5</v>
      </c>
      <c r="D12" s="78"/>
      <c r="E12" s="79"/>
      <c r="F12" s="80"/>
      <c r="G12" s="74" t="e">
        <f t="shared" si="0"/>
        <v>#DIV/0!</v>
      </c>
      <c r="H12" s="58"/>
      <c r="I12" s="75"/>
      <c r="J12" s="60" t="e">
        <f t="shared" si="1"/>
        <v>#DIV/0!</v>
      </c>
    </row>
    <row r="13" spans="1:10" ht="12.75">
      <c r="A13" s="70">
        <f t="shared" si="2"/>
        <v>10</v>
      </c>
      <c r="B13" s="70" t="s">
        <v>57</v>
      </c>
      <c r="C13" s="72">
        <v>3</v>
      </c>
      <c r="D13" s="78"/>
      <c r="E13" s="79"/>
      <c r="F13" s="80"/>
      <c r="G13" s="74" t="e">
        <f t="shared" si="0"/>
        <v>#DIV/0!</v>
      </c>
      <c r="H13" s="58"/>
      <c r="I13" s="75"/>
      <c r="J13" s="60" t="e">
        <f t="shared" si="1"/>
        <v>#DIV/0!</v>
      </c>
    </row>
    <row r="14" spans="1:10" ht="24">
      <c r="A14" s="70">
        <f t="shared" si="2"/>
        <v>11</v>
      </c>
      <c r="B14" s="70" t="s">
        <v>58</v>
      </c>
      <c r="C14" s="72">
        <v>1</v>
      </c>
      <c r="D14" s="78"/>
      <c r="E14" s="79"/>
      <c r="F14" s="80"/>
      <c r="G14" s="74" t="e">
        <f t="shared" si="0"/>
        <v>#DIV/0!</v>
      </c>
      <c r="H14" s="58"/>
      <c r="I14" s="75"/>
      <c r="J14" s="60" t="e">
        <f t="shared" si="1"/>
        <v>#DIV/0!</v>
      </c>
    </row>
    <row r="15" spans="1:10" ht="36" customHeight="1">
      <c r="A15" s="70">
        <f t="shared" si="2"/>
        <v>12</v>
      </c>
      <c r="B15" s="70" t="s">
        <v>59</v>
      </c>
      <c r="C15" s="72">
        <v>5</v>
      </c>
      <c r="D15" s="78"/>
      <c r="E15" s="79"/>
      <c r="F15" s="80"/>
      <c r="G15" s="74" t="e">
        <f t="shared" si="0"/>
        <v>#DIV/0!</v>
      </c>
      <c r="H15" s="58"/>
      <c r="I15" s="75"/>
      <c r="J15" s="60" t="e">
        <f t="shared" si="1"/>
        <v>#DIV/0!</v>
      </c>
    </row>
    <row r="16" spans="1:10" ht="16.5" customHeight="1">
      <c r="A16" s="70">
        <f t="shared" si="2"/>
        <v>13</v>
      </c>
      <c r="B16" s="70" t="s">
        <v>60</v>
      </c>
      <c r="C16" s="72">
        <v>1000</v>
      </c>
      <c r="D16" s="78"/>
      <c r="E16" s="79"/>
      <c r="F16" s="80"/>
      <c r="G16" s="74" t="e">
        <f t="shared" si="0"/>
        <v>#DIV/0!</v>
      </c>
      <c r="H16" s="58"/>
      <c r="I16" s="75"/>
      <c r="J16" s="60" t="e">
        <f t="shared" si="1"/>
        <v>#DIV/0!</v>
      </c>
    </row>
    <row r="17" spans="1:10" ht="12.75" customHeight="1">
      <c r="A17" s="118" t="s">
        <v>35</v>
      </c>
      <c r="B17" s="118"/>
      <c r="C17" s="118"/>
      <c r="D17" s="118"/>
      <c r="E17" s="118"/>
      <c r="F17" s="118"/>
      <c r="G17" s="118"/>
      <c r="H17" s="118"/>
      <c r="I17" s="119"/>
      <c r="J17" s="77" t="e">
        <f>SUM(J4:J16)</f>
        <v>#DIV/0!</v>
      </c>
    </row>
    <row r="19" spans="1:10" ht="12.75" customHeight="1">
      <c r="A19" s="116" t="s">
        <v>95</v>
      </c>
      <c r="B19" s="116"/>
      <c r="C19" s="116"/>
      <c r="D19" s="116"/>
      <c r="E19" s="116"/>
      <c r="F19" s="116"/>
      <c r="G19" s="116"/>
      <c r="H19" s="116"/>
      <c r="I19" s="116"/>
      <c r="J19" s="116"/>
    </row>
    <row r="20" spans="1:10" ht="12.75" customHeight="1">
      <c r="A20" s="116" t="s">
        <v>96</v>
      </c>
      <c r="B20" s="116"/>
      <c r="C20" s="116"/>
      <c r="D20" s="116"/>
      <c r="E20" s="116"/>
      <c r="F20" s="116"/>
      <c r="G20" s="116"/>
      <c r="H20" s="116"/>
      <c r="I20" s="116"/>
      <c r="J20" s="116"/>
    </row>
    <row r="21" spans="1:10" ht="27" customHeight="1">
      <c r="A21" s="116" t="s">
        <v>97</v>
      </c>
      <c r="B21" s="116"/>
      <c r="C21" s="116"/>
      <c r="D21" s="116"/>
      <c r="E21" s="116"/>
      <c r="F21" s="116"/>
      <c r="G21" s="116"/>
      <c r="H21" s="116"/>
      <c r="I21" s="116"/>
      <c r="J21" s="116"/>
    </row>
    <row r="22" spans="1:10" ht="13.5" customHeight="1">
      <c r="A22" s="116" t="s">
        <v>98</v>
      </c>
      <c r="B22" s="116"/>
      <c r="C22" s="116"/>
      <c r="D22" s="116"/>
      <c r="E22" s="116"/>
      <c r="F22" s="116"/>
      <c r="G22" s="116"/>
      <c r="H22" s="116"/>
      <c r="I22" s="116"/>
      <c r="J22" s="116"/>
    </row>
    <row r="23" spans="1:10" ht="12.75" customHeight="1">
      <c r="A23" s="116" t="s">
        <v>99</v>
      </c>
      <c r="B23" s="116"/>
      <c r="C23" s="116"/>
      <c r="D23" s="116"/>
      <c r="E23" s="116"/>
      <c r="F23" s="116"/>
      <c r="G23" s="116"/>
      <c r="H23" s="116"/>
      <c r="I23" s="116"/>
      <c r="J23" s="116"/>
    </row>
    <row r="24" spans="1:10" ht="12.75" customHeight="1">
      <c r="A24" s="116" t="s">
        <v>100</v>
      </c>
      <c r="B24" s="116"/>
      <c r="C24" s="116"/>
      <c r="D24" s="116"/>
      <c r="E24" s="116"/>
      <c r="F24" s="116"/>
      <c r="G24" s="116"/>
      <c r="H24" s="116"/>
      <c r="I24" s="116"/>
      <c r="J24" s="116"/>
    </row>
    <row r="25" spans="1:9" ht="12.75">
      <c r="A25" t="s">
        <v>101</v>
      </c>
      <c r="F25"/>
      <c r="G25" s="3"/>
      <c r="H25"/>
      <c r="I25" s="3"/>
    </row>
  </sheetData>
  <sheetProtection selectLockedCells="1" selectUnlockedCells="1"/>
  <mergeCells count="7">
    <mergeCell ref="A23:J23"/>
    <mergeCell ref="A24:J24"/>
    <mergeCell ref="A17:I17"/>
    <mergeCell ref="A19:J19"/>
    <mergeCell ref="A20:J20"/>
    <mergeCell ref="A21:J21"/>
    <mergeCell ref="A22:J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2" sqref="A12:IV18"/>
    </sheetView>
  </sheetViews>
  <sheetFormatPr defaultColWidth="9.140625" defaultRowHeight="12.75"/>
  <cols>
    <col min="1" max="1" width="4.140625" style="1" customWidth="1"/>
    <col min="2" max="2" width="57.28125" style="1" customWidth="1"/>
    <col min="3" max="3" width="6.57421875" style="2" customWidth="1"/>
    <col min="4" max="4" width="9.140625" style="2" customWidth="1"/>
    <col min="5" max="5" width="9.140625" style="1" customWidth="1"/>
    <col min="6" max="6" width="8.57421875" style="3" customWidth="1"/>
    <col min="7" max="7" width="8.8515625" style="1" customWidth="1"/>
    <col min="8" max="8" width="9.140625" style="1" customWidth="1"/>
    <col min="9" max="9" width="5.28125" style="1" customWidth="1"/>
    <col min="10" max="10" width="11.421875" style="1" customWidth="1"/>
    <col min="11" max="11" width="12.28125" style="1" customWidth="1"/>
    <col min="12" max="16384" width="9.140625" style="1" customWidth="1"/>
  </cols>
  <sheetData>
    <row r="1" ht="12.75">
      <c r="A1" s="1" t="s">
        <v>61</v>
      </c>
    </row>
    <row r="2" spans="1:10" s="11" customFormat="1" ht="36">
      <c r="A2" s="125" t="s">
        <v>1</v>
      </c>
      <c r="B2" s="126" t="s">
        <v>2</v>
      </c>
      <c r="C2" s="46" t="s">
        <v>3</v>
      </c>
      <c r="D2" s="46" t="s">
        <v>4</v>
      </c>
      <c r="E2" s="46" t="s">
        <v>5</v>
      </c>
      <c r="F2" s="46" t="s">
        <v>6</v>
      </c>
      <c r="G2" s="47" t="s">
        <v>7</v>
      </c>
      <c r="H2" s="48" t="s">
        <v>8</v>
      </c>
      <c r="I2" s="126" t="s">
        <v>9</v>
      </c>
      <c r="J2" s="126" t="s">
        <v>11</v>
      </c>
    </row>
    <row r="3" spans="1:10" s="16" customFormat="1" ht="12">
      <c r="A3" s="127">
        <v>1</v>
      </c>
      <c r="B3" s="128">
        <v>2</v>
      </c>
      <c r="C3" s="52">
        <v>3</v>
      </c>
      <c r="D3" s="52">
        <v>4</v>
      </c>
      <c r="E3" s="52">
        <v>5</v>
      </c>
      <c r="F3" s="52">
        <v>6</v>
      </c>
      <c r="G3" s="52">
        <v>7</v>
      </c>
      <c r="H3" s="53" t="s">
        <v>12</v>
      </c>
      <c r="I3" s="128" t="s">
        <v>13</v>
      </c>
      <c r="J3" s="128" t="s">
        <v>14</v>
      </c>
    </row>
    <row r="4" spans="1:10" s="35" customFormat="1" ht="24">
      <c r="A4" s="82">
        <v>1</v>
      </c>
      <c r="B4" s="82" t="s">
        <v>62</v>
      </c>
      <c r="C4" s="129">
        <v>1500</v>
      </c>
      <c r="D4" s="130"/>
      <c r="E4" s="130"/>
      <c r="F4" s="130"/>
      <c r="G4" s="131" t="e">
        <f aca="true" t="shared" si="0" ref="G4:G9">C4/F4</f>
        <v>#DIV/0!</v>
      </c>
      <c r="H4" s="132"/>
      <c r="I4" s="84"/>
      <c r="J4" s="60" t="e">
        <f aca="true" t="shared" si="1" ref="J4:J9">ROUND((H4*I4+H4)*G4,2)</f>
        <v>#DIV/0!</v>
      </c>
    </row>
    <row r="5" spans="1:10" ht="24">
      <c r="A5" s="82">
        <f>A4+1</f>
        <v>2</v>
      </c>
      <c r="B5" s="82" t="s">
        <v>63</v>
      </c>
      <c r="C5" s="129">
        <v>6000</v>
      </c>
      <c r="D5" s="130"/>
      <c r="E5" s="130"/>
      <c r="F5" s="130"/>
      <c r="G5" s="131" t="e">
        <f t="shared" si="0"/>
        <v>#DIV/0!</v>
      </c>
      <c r="H5" s="132"/>
      <c r="I5" s="84"/>
      <c r="J5" s="60" t="e">
        <f t="shared" si="1"/>
        <v>#DIV/0!</v>
      </c>
    </row>
    <row r="6" spans="1:10" ht="12.75">
      <c r="A6" s="82">
        <f>A5+1</f>
        <v>3</v>
      </c>
      <c r="B6" s="82" t="s">
        <v>64</v>
      </c>
      <c r="C6" s="129">
        <v>400</v>
      </c>
      <c r="D6" s="130"/>
      <c r="E6" s="130"/>
      <c r="F6" s="130"/>
      <c r="G6" s="131" t="e">
        <f t="shared" si="0"/>
        <v>#DIV/0!</v>
      </c>
      <c r="H6" s="132"/>
      <c r="I6" s="84"/>
      <c r="J6" s="60" t="e">
        <f t="shared" si="1"/>
        <v>#DIV/0!</v>
      </c>
    </row>
    <row r="7" spans="1:10" ht="12.75">
      <c r="A7" s="82">
        <f>A6+1</f>
        <v>4</v>
      </c>
      <c r="B7" s="82" t="s">
        <v>65</v>
      </c>
      <c r="C7" s="129">
        <v>800</v>
      </c>
      <c r="D7" s="130"/>
      <c r="E7" s="130"/>
      <c r="F7" s="130"/>
      <c r="G7" s="131" t="e">
        <f t="shared" si="0"/>
        <v>#DIV/0!</v>
      </c>
      <c r="H7" s="132"/>
      <c r="I7" s="84"/>
      <c r="J7" s="60" t="e">
        <f t="shared" si="1"/>
        <v>#DIV/0!</v>
      </c>
    </row>
    <row r="8" spans="1:10" ht="49.5" customHeight="1">
      <c r="A8" s="82">
        <f>A7+1</f>
        <v>5</v>
      </c>
      <c r="B8" s="82" t="s">
        <v>66</v>
      </c>
      <c r="C8" s="129">
        <v>500</v>
      </c>
      <c r="D8" s="130"/>
      <c r="E8" s="130"/>
      <c r="F8" s="130"/>
      <c r="G8" s="131" t="e">
        <f t="shared" si="0"/>
        <v>#DIV/0!</v>
      </c>
      <c r="H8" s="132"/>
      <c r="I8" s="84"/>
      <c r="J8" s="60" t="e">
        <f t="shared" si="1"/>
        <v>#DIV/0!</v>
      </c>
    </row>
    <row r="9" spans="1:10" ht="18" customHeight="1">
      <c r="A9" s="82">
        <f>A8+1</f>
        <v>6</v>
      </c>
      <c r="B9" s="82" t="s">
        <v>67</v>
      </c>
      <c r="C9" s="129">
        <v>100</v>
      </c>
      <c r="D9" s="130"/>
      <c r="E9" s="130"/>
      <c r="F9" s="130"/>
      <c r="G9" s="131" t="e">
        <f t="shared" si="0"/>
        <v>#DIV/0!</v>
      </c>
      <c r="H9" s="132"/>
      <c r="I9" s="84"/>
      <c r="J9" s="60" t="e">
        <f t="shared" si="1"/>
        <v>#DIV/0!</v>
      </c>
    </row>
    <row r="10" spans="1:11" ht="12.75" customHeight="1">
      <c r="A10" s="133" t="s">
        <v>35</v>
      </c>
      <c r="B10" s="133"/>
      <c r="C10" s="133"/>
      <c r="D10" s="133"/>
      <c r="E10" s="133"/>
      <c r="F10" s="133"/>
      <c r="G10" s="133"/>
      <c r="H10" s="133"/>
      <c r="I10" s="133"/>
      <c r="J10" s="62" t="e">
        <f>SUM(J4:J9)</f>
        <v>#DIV/0!</v>
      </c>
      <c r="K10" s="21"/>
    </row>
    <row r="12" spans="1:9" ht="12.75" customHeight="1">
      <c r="A12" s="116" t="s">
        <v>95</v>
      </c>
      <c r="B12" s="116"/>
      <c r="C12" s="116"/>
      <c r="D12" s="116"/>
      <c r="E12" s="116"/>
      <c r="F12" s="116"/>
      <c r="G12" s="116"/>
      <c r="H12" s="116"/>
      <c r="I12" s="116"/>
    </row>
    <row r="13" spans="1:9" ht="12.75" customHeight="1">
      <c r="A13" s="116" t="s">
        <v>96</v>
      </c>
      <c r="B13" s="116"/>
      <c r="C13" s="116"/>
      <c r="D13" s="116"/>
      <c r="E13" s="116"/>
      <c r="F13" s="116"/>
      <c r="G13" s="116"/>
      <c r="H13" s="116"/>
      <c r="I13" s="116"/>
    </row>
    <row r="14" spans="1:9" ht="27" customHeight="1">
      <c r="A14" s="116" t="s">
        <v>97</v>
      </c>
      <c r="B14" s="116"/>
      <c r="C14" s="116"/>
      <c r="D14" s="116"/>
      <c r="E14" s="116"/>
      <c r="F14" s="116"/>
      <c r="G14" s="116"/>
      <c r="H14" s="116"/>
      <c r="I14" s="116"/>
    </row>
    <row r="15" spans="1:9" ht="13.5" customHeight="1">
      <c r="A15" s="116" t="s">
        <v>98</v>
      </c>
      <c r="B15" s="116"/>
      <c r="C15" s="116"/>
      <c r="D15" s="116"/>
      <c r="E15" s="116"/>
      <c r="F15" s="116"/>
      <c r="G15" s="116"/>
      <c r="H15" s="116"/>
      <c r="I15" s="116"/>
    </row>
    <row r="16" spans="1:9" ht="12.75" customHeight="1">
      <c r="A16" s="116" t="s">
        <v>99</v>
      </c>
      <c r="B16" s="116"/>
      <c r="C16" s="116"/>
      <c r="D16" s="116"/>
      <c r="E16" s="116"/>
      <c r="F16" s="116"/>
      <c r="G16" s="116"/>
      <c r="H16" s="116"/>
      <c r="I16" s="116"/>
    </row>
    <row r="17" spans="1:9" ht="12.75" customHeight="1">
      <c r="A17" s="116" t="s">
        <v>100</v>
      </c>
      <c r="B17" s="116"/>
      <c r="C17" s="116"/>
      <c r="D17" s="116"/>
      <c r="E17" s="116"/>
      <c r="F17" s="116"/>
      <c r="G17" s="116"/>
      <c r="H17" s="116"/>
      <c r="I17" s="116"/>
    </row>
    <row r="18" spans="1:9" ht="12.75">
      <c r="A18" t="s">
        <v>101</v>
      </c>
      <c r="G18" s="3"/>
      <c r="I18" s="3"/>
    </row>
  </sheetData>
  <sheetProtection selectLockedCells="1" selectUnlockedCells="1"/>
  <mergeCells count="7">
    <mergeCell ref="A17:I17"/>
    <mergeCell ref="A16:I16"/>
    <mergeCell ref="A15:I15"/>
    <mergeCell ref="A14:I14"/>
    <mergeCell ref="A13:I13"/>
    <mergeCell ref="A12:I12"/>
    <mergeCell ref="A10:I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8" sqref="A8:IV14"/>
    </sheetView>
  </sheetViews>
  <sheetFormatPr defaultColWidth="9.140625" defaultRowHeight="12.75"/>
  <cols>
    <col min="1" max="1" width="4.8515625" style="1" customWidth="1"/>
    <col min="2" max="2" width="46.140625" style="1" customWidth="1"/>
    <col min="3" max="3" width="8.57421875" style="1" customWidth="1"/>
    <col min="4" max="5" width="9.140625" style="1" customWidth="1"/>
    <col min="6" max="6" width="9.8515625" style="1" customWidth="1"/>
    <col min="7" max="7" width="9.28125" style="1" customWidth="1"/>
    <col min="8" max="8" width="11.28125" style="1" customWidth="1"/>
    <col min="9" max="9" width="4.421875" style="1" customWidth="1"/>
    <col min="10" max="10" width="14.00390625" style="1" customWidth="1"/>
    <col min="11" max="16384" width="9.140625" style="1" customWidth="1"/>
  </cols>
  <sheetData>
    <row r="1" ht="12.75">
      <c r="A1" s="1" t="s">
        <v>68</v>
      </c>
    </row>
    <row r="2" spans="1:10" s="11" customFormat="1" ht="36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6" t="s">
        <v>9</v>
      </c>
      <c r="J2" s="6" t="s">
        <v>11</v>
      </c>
    </row>
    <row r="3" spans="1:10" s="16" customFormat="1" ht="12">
      <c r="A3" s="26">
        <v>1</v>
      </c>
      <c r="B3" s="27">
        <v>2</v>
      </c>
      <c r="C3" s="28">
        <v>3</v>
      </c>
      <c r="D3" s="28">
        <v>4</v>
      </c>
      <c r="E3" s="28">
        <v>5</v>
      </c>
      <c r="F3" s="28">
        <v>6</v>
      </c>
      <c r="G3" s="28">
        <v>7</v>
      </c>
      <c r="H3" s="36" t="s">
        <v>12</v>
      </c>
      <c r="I3" s="27" t="s">
        <v>13</v>
      </c>
      <c r="J3" s="27" t="s">
        <v>14</v>
      </c>
    </row>
    <row r="4" spans="1:10" ht="24">
      <c r="A4" s="17">
        <v>1</v>
      </c>
      <c r="B4" s="17" t="s">
        <v>69</v>
      </c>
      <c r="C4" s="86">
        <v>200</v>
      </c>
      <c r="D4" s="37"/>
      <c r="E4" s="37"/>
      <c r="F4" s="32"/>
      <c r="G4" s="30" t="e">
        <f>C4/F4</f>
        <v>#DIV/0!</v>
      </c>
      <c r="H4" s="18"/>
      <c r="I4" s="19"/>
      <c r="J4" s="20" t="e">
        <f>ROUND((H4*I4+H4)*G4,2)</f>
        <v>#DIV/0!</v>
      </c>
    </row>
    <row r="5" spans="1:10" ht="24">
      <c r="A5" s="17">
        <f>A4+1</f>
        <v>2</v>
      </c>
      <c r="B5" s="17" t="s">
        <v>70</v>
      </c>
      <c r="C5" s="86">
        <v>50800</v>
      </c>
      <c r="D5" s="37"/>
      <c r="E5" s="37"/>
      <c r="F5" s="32"/>
      <c r="G5" s="30" t="e">
        <f>C5/F5</f>
        <v>#DIV/0!</v>
      </c>
      <c r="H5" s="18"/>
      <c r="I5" s="19"/>
      <c r="J5" s="20" t="e">
        <f>ROUND((H5*I5+H5)*G5,2)</f>
        <v>#DIV/0!</v>
      </c>
    </row>
    <row r="6" spans="1:10" ht="12.75" customHeight="1">
      <c r="A6" s="120" t="s">
        <v>35</v>
      </c>
      <c r="B6" s="120"/>
      <c r="C6" s="120"/>
      <c r="D6" s="120"/>
      <c r="E6" s="120"/>
      <c r="F6" s="120"/>
      <c r="G6" s="120"/>
      <c r="H6" s="120"/>
      <c r="I6" s="120"/>
      <c r="J6" s="18" t="e">
        <f>SUM(J4:J5)</f>
        <v>#DIV/0!</v>
      </c>
    </row>
    <row r="8" spans="1:9" ht="12.75" customHeight="1">
      <c r="A8" s="116" t="s">
        <v>95</v>
      </c>
      <c r="B8" s="116"/>
      <c r="C8" s="116"/>
      <c r="D8" s="116"/>
      <c r="E8" s="116"/>
      <c r="F8" s="116"/>
      <c r="G8" s="116"/>
      <c r="H8" s="116"/>
      <c r="I8" s="116"/>
    </row>
    <row r="9" spans="1:9" ht="12.75" customHeight="1">
      <c r="A9" s="116" t="s">
        <v>96</v>
      </c>
      <c r="B9" s="116"/>
      <c r="C9" s="116"/>
      <c r="D9" s="116"/>
      <c r="E9" s="116"/>
      <c r="F9" s="116"/>
      <c r="G9" s="116"/>
      <c r="H9" s="116"/>
      <c r="I9" s="116"/>
    </row>
    <row r="10" spans="1:9" ht="27" customHeight="1">
      <c r="A10" s="116" t="s">
        <v>97</v>
      </c>
      <c r="B10" s="116"/>
      <c r="C10" s="116"/>
      <c r="D10" s="116"/>
      <c r="E10" s="116"/>
      <c r="F10" s="116"/>
      <c r="G10" s="116"/>
      <c r="H10" s="116"/>
      <c r="I10" s="116"/>
    </row>
    <row r="11" spans="1:9" ht="13.5" customHeight="1">
      <c r="A11" s="116" t="s">
        <v>98</v>
      </c>
      <c r="B11" s="116"/>
      <c r="C11" s="116"/>
      <c r="D11" s="116"/>
      <c r="E11" s="116"/>
      <c r="F11" s="116"/>
      <c r="G11" s="116"/>
      <c r="H11" s="116"/>
      <c r="I11" s="116"/>
    </row>
    <row r="12" spans="1:9" ht="12.75" customHeight="1">
      <c r="A12" s="116" t="s">
        <v>99</v>
      </c>
      <c r="B12" s="116"/>
      <c r="C12" s="116"/>
      <c r="D12" s="116"/>
      <c r="E12" s="116"/>
      <c r="F12" s="116"/>
      <c r="G12" s="116"/>
      <c r="H12" s="116"/>
      <c r="I12" s="116"/>
    </row>
    <row r="13" spans="1:9" ht="12.75" customHeight="1">
      <c r="A13" s="116" t="s">
        <v>100</v>
      </c>
      <c r="B13" s="116"/>
      <c r="C13" s="116"/>
      <c r="D13" s="116"/>
      <c r="E13" s="116"/>
      <c r="F13" s="116"/>
      <c r="G13" s="116"/>
      <c r="H13" s="116"/>
      <c r="I13" s="116"/>
    </row>
    <row r="14" spans="1:9" ht="12.75">
      <c r="A14" t="s">
        <v>101</v>
      </c>
      <c r="C14" s="2"/>
      <c r="D14" s="2"/>
      <c r="G14" s="3"/>
      <c r="I14" s="3"/>
    </row>
  </sheetData>
  <sheetProtection selectLockedCells="1" selectUnlockedCells="1"/>
  <mergeCells count="7">
    <mergeCell ref="A13:I13"/>
    <mergeCell ref="A6:I6"/>
    <mergeCell ref="A8:I8"/>
    <mergeCell ref="A9:I9"/>
    <mergeCell ref="A10:I10"/>
    <mergeCell ref="A11:I11"/>
    <mergeCell ref="A12:I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6" sqref="A6:IV11"/>
    </sheetView>
  </sheetViews>
  <sheetFormatPr defaultColWidth="9.140625" defaultRowHeight="12.75"/>
  <cols>
    <col min="1" max="1" width="4.8515625" style="1" customWidth="1"/>
    <col min="2" max="2" width="46.140625" style="1" customWidth="1"/>
    <col min="3" max="3" width="8.57421875" style="1" customWidth="1"/>
    <col min="4" max="5" width="9.140625" style="1" customWidth="1"/>
    <col min="6" max="6" width="9.8515625" style="1" customWidth="1"/>
    <col min="7" max="7" width="10.00390625" style="1" customWidth="1"/>
    <col min="8" max="8" width="11.28125" style="1" customWidth="1"/>
    <col min="9" max="9" width="4.8515625" style="1" customWidth="1"/>
    <col min="10" max="10" width="14.00390625" style="1" customWidth="1"/>
    <col min="11" max="16384" width="9.140625" style="1" customWidth="1"/>
  </cols>
  <sheetData>
    <row r="1" ht="12.75">
      <c r="A1" s="1" t="s">
        <v>71</v>
      </c>
    </row>
    <row r="2" spans="1:10" s="11" customFormat="1" ht="36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6" t="s">
        <v>9</v>
      </c>
      <c r="J2" s="25" t="s">
        <v>11</v>
      </c>
    </row>
    <row r="3" spans="1:10" s="16" customFormat="1" ht="12">
      <c r="A3" s="12">
        <v>1</v>
      </c>
      <c r="B3" s="13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5" t="s">
        <v>12</v>
      </c>
      <c r="I3" s="13" t="s">
        <v>13</v>
      </c>
      <c r="J3" s="13" t="s">
        <v>14</v>
      </c>
    </row>
    <row r="4" spans="1:10" ht="71.25" customHeight="1">
      <c r="A4" s="38">
        <v>1</v>
      </c>
      <c r="B4" s="38" t="s">
        <v>72</v>
      </c>
      <c r="C4" s="134">
        <v>7200</v>
      </c>
      <c r="D4" s="135"/>
      <c r="E4" s="135"/>
      <c r="F4" s="136"/>
      <c r="G4" s="137" t="e">
        <f>C4/F4</f>
        <v>#DIV/0!</v>
      </c>
      <c r="H4" s="138"/>
      <c r="I4" s="39"/>
      <c r="J4" s="40" t="e">
        <f>ROUND((H4*I4+H4)*G4,2)</f>
        <v>#DIV/0!</v>
      </c>
    </row>
    <row r="6" spans="1:9" ht="12.75" customHeight="1">
      <c r="A6" s="116" t="s">
        <v>95</v>
      </c>
      <c r="B6" s="116"/>
      <c r="C6" s="116"/>
      <c r="D6" s="116"/>
      <c r="E6" s="116"/>
      <c r="F6" s="116"/>
      <c r="G6" s="116"/>
      <c r="H6" s="116"/>
      <c r="I6" s="116"/>
    </row>
    <row r="7" spans="1:9" ht="12.75" customHeight="1">
      <c r="A7" s="116" t="s">
        <v>96</v>
      </c>
      <c r="B7" s="116"/>
      <c r="C7" s="116"/>
      <c r="D7" s="116"/>
      <c r="E7" s="116"/>
      <c r="F7" s="116"/>
      <c r="G7" s="116"/>
      <c r="H7" s="116"/>
      <c r="I7" s="116"/>
    </row>
    <row r="8" spans="1:9" ht="27" customHeight="1">
      <c r="A8" s="116" t="s">
        <v>97</v>
      </c>
      <c r="B8" s="116"/>
      <c r="C8" s="116"/>
      <c r="D8" s="116"/>
      <c r="E8" s="116"/>
      <c r="F8" s="116"/>
      <c r="G8" s="116"/>
      <c r="H8" s="116"/>
      <c r="I8" s="116"/>
    </row>
    <row r="9" spans="1:9" ht="13.5" customHeight="1">
      <c r="A9" s="116" t="s">
        <v>98</v>
      </c>
      <c r="B9" s="116"/>
      <c r="C9" s="116"/>
      <c r="D9" s="116"/>
      <c r="E9" s="116"/>
      <c r="F9" s="116"/>
      <c r="G9" s="116"/>
      <c r="H9" s="116"/>
      <c r="I9" s="116"/>
    </row>
    <row r="10" spans="1:9" ht="12.75" customHeight="1">
      <c r="A10" s="116" t="s">
        <v>99</v>
      </c>
      <c r="B10" s="116"/>
      <c r="C10" s="116"/>
      <c r="D10" s="116"/>
      <c r="E10" s="116"/>
      <c r="F10" s="116"/>
      <c r="G10" s="116"/>
      <c r="H10" s="116"/>
      <c r="I10" s="116"/>
    </row>
    <row r="11" spans="1:9" ht="12.75">
      <c r="A11" t="s">
        <v>101</v>
      </c>
      <c r="C11" s="2"/>
      <c r="D11" s="2"/>
      <c r="G11" s="3"/>
      <c r="I11" s="3"/>
    </row>
  </sheetData>
  <sheetProtection selectLockedCells="1" selectUnlockedCells="1"/>
  <mergeCells count="5">
    <mergeCell ref="A6:I6"/>
    <mergeCell ref="A7:I7"/>
    <mergeCell ref="A8:I8"/>
    <mergeCell ref="A9:I9"/>
    <mergeCell ref="A10:I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4.140625" style="1" customWidth="1"/>
    <col min="2" max="2" width="56.140625" style="1" customWidth="1"/>
    <col min="3" max="3" width="6.57421875" style="2" customWidth="1"/>
    <col min="4" max="4" width="8.8515625" style="2" customWidth="1"/>
    <col min="5" max="5" width="8.140625" style="2" customWidth="1"/>
    <col min="6" max="6" width="8.7109375" style="2" customWidth="1"/>
    <col min="7" max="7" width="8.7109375" style="1" customWidth="1"/>
    <col min="8" max="8" width="8.57421875" style="3" customWidth="1"/>
    <col min="9" max="9" width="3.7109375" style="1" customWidth="1"/>
    <col min="10" max="10" width="11.00390625" style="4" customWidth="1"/>
    <col min="11" max="11" width="11.8515625" style="1" customWidth="1"/>
    <col min="12" max="16384" width="9.140625" style="1" customWidth="1"/>
  </cols>
  <sheetData>
    <row r="1" spans="1:2" ht="12.75">
      <c r="A1" s="1" t="s">
        <v>73</v>
      </c>
      <c r="B1" s="31"/>
    </row>
    <row r="2" spans="1:11" s="11" customFormat="1" ht="36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6" t="s">
        <v>9</v>
      </c>
      <c r="J2" s="10" t="s">
        <v>10</v>
      </c>
      <c r="K2" s="25" t="s">
        <v>11</v>
      </c>
    </row>
    <row r="3" spans="1:11" s="16" customFormat="1" ht="12.75">
      <c r="A3" s="26">
        <v>1</v>
      </c>
      <c r="B3" s="27">
        <v>2</v>
      </c>
      <c r="C3" s="28">
        <v>3</v>
      </c>
      <c r="D3" s="28">
        <v>4</v>
      </c>
      <c r="E3" s="28">
        <v>5</v>
      </c>
      <c r="F3" s="28">
        <v>6</v>
      </c>
      <c r="G3" s="28">
        <v>7</v>
      </c>
      <c r="H3" s="36" t="s">
        <v>12</v>
      </c>
      <c r="I3" s="27" t="s">
        <v>13</v>
      </c>
      <c r="J3" s="24"/>
      <c r="K3" s="29" t="s">
        <v>14</v>
      </c>
    </row>
    <row r="4" spans="1:11" ht="88.5" customHeight="1">
      <c r="A4" s="17">
        <v>1</v>
      </c>
      <c r="B4" s="17" t="s">
        <v>74</v>
      </c>
      <c r="C4" s="139">
        <v>2700</v>
      </c>
      <c r="D4" s="139"/>
      <c r="E4" s="139"/>
      <c r="F4" s="139"/>
      <c r="G4" s="140" t="e">
        <f>C4/F4</f>
        <v>#DIV/0!</v>
      </c>
      <c r="H4" s="141"/>
      <c r="I4" s="19"/>
      <c r="J4" s="33" t="e">
        <f>G4*H4</f>
        <v>#DIV/0!</v>
      </c>
      <c r="K4" s="34" t="e">
        <f>ROUND((H4*I4+H4)*G4,2)</f>
        <v>#DIV/0!</v>
      </c>
    </row>
    <row r="5" spans="1:11" ht="12.7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9" ht="12.75" customHeight="1">
      <c r="A6" s="116" t="s">
        <v>95</v>
      </c>
      <c r="B6" s="116"/>
      <c r="C6" s="116"/>
      <c r="D6" s="116"/>
      <c r="E6" s="116"/>
      <c r="F6" s="116"/>
      <c r="G6" s="116"/>
      <c r="H6" s="116"/>
      <c r="I6" s="116"/>
    </row>
    <row r="7" spans="1:9" ht="12.75" customHeight="1">
      <c r="A7" s="116" t="s">
        <v>96</v>
      </c>
      <c r="B7" s="116"/>
      <c r="C7" s="116"/>
      <c r="D7" s="116"/>
      <c r="E7" s="116"/>
      <c r="F7" s="116"/>
      <c r="G7" s="116"/>
      <c r="H7" s="116"/>
      <c r="I7" s="116"/>
    </row>
    <row r="8" spans="1:9" ht="27" customHeight="1">
      <c r="A8" s="116" t="s">
        <v>97</v>
      </c>
      <c r="B8" s="116"/>
      <c r="C8" s="116"/>
      <c r="D8" s="116"/>
      <c r="E8" s="116"/>
      <c r="F8" s="116"/>
      <c r="G8" s="116"/>
      <c r="H8" s="116"/>
      <c r="I8" s="116"/>
    </row>
    <row r="9" spans="1:9" ht="13.5" customHeight="1">
      <c r="A9" s="116" t="s">
        <v>98</v>
      </c>
      <c r="B9" s="116"/>
      <c r="C9" s="116"/>
      <c r="D9" s="116"/>
      <c r="E9" s="116"/>
      <c r="F9" s="116"/>
      <c r="G9" s="116"/>
      <c r="H9" s="116"/>
      <c r="I9" s="116"/>
    </row>
    <row r="10" spans="1:9" ht="12.75" customHeight="1">
      <c r="A10" s="116" t="s">
        <v>99</v>
      </c>
      <c r="B10" s="116"/>
      <c r="C10" s="116"/>
      <c r="D10" s="116"/>
      <c r="E10" s="116"/>
      <c r="F10" s="116"/>
      <c r="G10" s="116"/>
      <c r="H10" s="116"/>
      <c r="I10" s="116"/>
    </row>
    <row r="11" spans="1:9" ht="12.75">
      <c r="A11" t="s">
        <v>101</v>
      </c>
      <c r="G11" s="3"/>
      <c r="I11" s="3"/>
    </row>
  </sheetData>
  <sheetProtection selectLockedCells="1" selectUnlockedCells="1"/>
  <mergeCells count="6">
    <mergeCell ref="A5:K5"/>
    <mergeCell ref="A6:I6"/>
    <mergeCell ref="A7:I7"/>
    <mergeCell ref="A8:I8"/>
    <mergeCell ref="A9:I9"/>
    <mergeCell ref="A10:I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22">
      <selection activeCell="P28" sqref="P28"/>
    </sheetView>
  </sheetViews>
  <sheetFormatPr defaultColWidth="9.140625" defaultRowHeight="12.75"/>
  <cols>
    <col min="1" max="1" width="4.140625" style="1" customWidth="1"/>
    <col min="2" max="2" width="62.421875" style="1" customWidth="1"/>
    <col min="3" max="3" width="6.140625" style="142" customWidth="1"/>
    <col min="4" max="4" width="9.140625" style="2" customWidth="1"/>
    <col min="5" max="5" width="9.140625" style="1" customWidth="1"/>
    <col min="6" max="6" width="9.421875" style="3" customWidth="1"/>
    <col min="7" max="7" width="8.7109375" style="1" customWidth="1"/>
    <col min="8" max="8" width="7.57421875" style="3" customWidth="1"/>
    <col min="9" max="9" width="4.00390625" style="1" customWidth="1"/>
    <col min="10" max="10" width="11.28125" style="3" customWidth="1"/>
    <col min="11" max="16384" width="9.140625" style="1" customWidth="1"/>
  </cols>
  <sheetData>
    <row r="1" spans="1:2" ht="12.75">
      <c r="A1" s="1" t="s">
        <v>75</v>
      </c>
      <c r="B1" s="31"/>
    </row>
    <row r="2" spans="1:10" ht="36">
      <c r="A2" s="87" t="s">
        <v>1</v>
      </c>
      <c r="B2" s="88" t="s">
        <v>2</v>
      </c>
      <c r="C2" s="143" t="s">
        <v>108</v>
      </c>
      <c r="D2" s="89" t="s">
        <v>4</v>
      </c>
      <c r="E2" s="89" t="s">
        <v>5</v>
      </c>
      <c r="F2" s="89" t="s">
        <v>6</v>
      </c>
      <c r="G2" s="90" t="s">
        <v>7</v>
      </c>
      <c r="H2" s="94" t="s">
        <v>8</v>
      </c>
      <c r="I2" s="88" t="s">
        <v>9</v>
      </c>
      <c r="J2" s="95" t="s">
        <v>11</v>
      </c>
    </row>
    <row r="3" spans="1:10" ht="12.75">
      <c r="A3" s="96">
        <v>1</v>
      </c>
      <c r="B3" s="97">
        <v>2</v>
      </c>
      <c r="C3" s="144">
        <v>3</v>
      </c>
      <c r="D3" s="98">
        <v>4</v>
      </c>
      <c r="E3" s="98">
        <v>5</v>
      </c>
      <c r="F3" s="98">
        <v>6</v>
      </c>
      <c r="G3" s="98">
        <v>7</v>
      </c>
      <c r="H3" s="99" t="s">
        <v>12</v>
      </c>
      <c r="I3" s="97" t="s">
        <v>13</v>
      </c>
      <c r="J3" s="100" t="s">
        <v>14</v>
      </c>
    </row>
    <row r="4" spans="1:10" ht="24">
      <c r="A4" s="101">
        <v>1</v>
      </c>
      <c r="B4" s="91" t="s">
        <v>76</v>
      </c>
      <c r="C4" s="145">
        <v>4900</v>
      </c>
      <c r="D4" s="102"/>
      <c r="E4" s="103"/>
      <c r="F4" s="104"/>
      <c r="G4" s="105" t="e">
        <f aca="true" t="shared" si="0" ref="G4:G21">C4/F4</f>
        <v>#DIV/0!</v>
      </c>
      <c r="H4" s="92"/>
      <c r="I4" s="93"/>
      <c r="J4" s="106" t="e">
        <f aca="true" t="shared" si="1" ref="J4:J21">ROUND((H4*I4+H4)*G4,2)</f>
        <v>#DIV/0!</v>
      </c>
    </row>
    <row r="5" spans="1:10" ht="24">
      <c r="A5" s="101">
        <f aca="true" t="shared" si="2" ref="A5:A21">A4+1</f>
        <v>2</v>
      </c>
      <c r="B5" s="91" t="s">
        <v>77</v>
      </c>
      <c r="C5" s="145">
        <v>3900</v>
      </c>
      <c r="D5" s="102"/>
      <c r="E5" s="103"/>
      <c r="F5" s="104"/>
      <c r="G5" s="105" t="e">
        <f t="shared" si="0"/>
        <v>#DIV/0!</v>
      </c>
      <c r="H5" s="92"/>
      <c r="I5" s="93"/>
      <c r="J5" s="106" t="e">
        <f t="shared" si="1"/>
        <v>#DIV/0!</v>
      </c>
    </row>
    <row r="6" spans="1:10" ht="24">
      <c r="A6" s="101">
        <f t="shared" si="2"/>
        <v>3</v>
      </c>
      <c r="B6" s="91" t="s">
        <v>78</v>
      </c>
      <c r="C6" s="145">
        <v>8200</v>
      </c>
      <c r="D6" s="102"/>
      <c r="E6" s="103"/>
      <c r="F6" s="104"/>
      <c r="G6" s="105" t="e">
        <f t="shared" si="0"/>
        <v>#DIV/0!</v>
      </c>
      <c r="H6" s="92"/>
      <c r="I6" s="93"/>
      <c r="J6" s="106" t="e">
        <f t="shared" si="1"/>
        <v>#DIV/0!</v>
      </c>
    </row>
    <row r="7" spans="1:10" ht="48">
      <c r="A7" s="101">
        <f t="shared" si="2"/>
        <v>4</v>
      </c>
      <c r="B7" s="91" t="s">
        <v>79</v>
      </c>
      <c r="C7" s="145">
        <v>2200</v>
      </c>
      <c r="D7" s="102"/>
      <c r="E7" s="103"/>
      <c r="F7" s="104"/>
      <c r="G7" s="105" t="e">
        <f t="shared" si="0"/>
        <v>#DIV/0!</v>
      </c>
      <c r="H7" s="92"/>
      <c r="I7" s="93"/>
      <c r="J7" s="106" t="e">
        <f t="shared" si="1"/>
        <v>#DIV/0!</v>
      </c>
    </row>
    <row r="8" spans="1:10" ht="36">
      <c r="A8" s="101">
        <f t="shared" si="2"/>
        <v>5</v>
      </c>
      <c r="B8" s="91" t="s">
        <v>80</v>
      </c>
      <c r="C8" s="145">
        <v>17500</v>
      </c>
      <c r="D8" s="102"/>
      <c r="E8" s="103"/>
      <c r="F8" s="104"/>
      <c r="G8" s="105" t="e">
        <f t="shared" si="0"/>
        <v>#DIV/0!</v>
      </c>
      <c r="H8" s="92"/>
      <c r="I8" s="93"/>
      <c r="J8" s="106" t="e">
        <f t="shared" si="1"/>
        <v>#DIV/0!</v>
      </c>
    </row>
    <row r="9" spans="1:10" ht="36">
      <c r="A9" s="101">
        <f t="shared" si="2"/>
        <v>6</v>
      </c>
      <c r="B9" s="91" t="s">
        <v>81</v>
      </c>
      <c r="C9" s="145">
        <v>40000</v>
      </c>
      <c r="D9" s="102"/>
      <c r="E9" s="103"/>
      <c r="F9" s="104"/>
      <c r="G9" s="105" t="e">
        <f t="shared" si="0"/>
        <v>#DIV/0!</v>
      </c>
      <c r="H9" s="92"/>
      <c r="I9" s="93"/>
      <c r="J9" s="106" t="e">
        <f t="shared" si="1"/>
        <v>#DIV/0!</v>
      </c>
    </row>
    <row r="10" spans="1:10" ht="24">
      <c r="A10" s="101">
        <f t="shared" si="2"/>
        <v>7</v>
      </c>
      <c r="B10" s="91" t="s">
        <v>82</v>
      </c>
      <c r="C10" s="145">
        <v>5000</v>
      </c>
      <c r="D10" s="102"/>
      <c r="E10" s="103"/>
      <c r="F10" s="104"/>
      <c r="G10" s="105" t="e">
        <f t="shared" si="0"/>
        <v>#DIV/0!</v>
      </c>
      <c r="H10" s="92"/>
      <c r="I10" s="93"/>
      <c r="J10" s="106" t="e">
        <f t="shared" si="1"/>
        <v>#DIV/0!</v>
      </c>
    </row>
    <row r="11" spans="1:10" ht="24">
      <c r="A11" s="101">
        <f t="shared" si="2"/>
        <v>8</v>
      </c>
      <c r="B11" s="91" t="s">
        <v>83</v>
      </c>
      <c r="C11" s="145">
        <v>2</v>
      </c>
      <c r="D11" s="102"/>
      <c r="E11" s="103"/>
      <c r="F11" s="104"/>
      <c r="G11" s="105" t="e">
        <f t="shared" si="0"/>
        <v>#DIV/0!</v>
      </c>
      <c r="H11" s="92"/>
      <c r="I11" s="93"/>
      <c r="J11" s="106" t="e">
        <f t="shared" si="1"/>
        <v>#DIV/0!</v>
      </c>
    </row>
    <row r="12" spans="1:10" ht="12.75">
      <c r="A12" s="101">
        <f t="shared" si="2"/>
        <v>9</v>
      </c>
      <c r="B12" s="91" t="s">
        <v>84</v>
      </c>
      <c r="C12" s="145">
        <v>7500</v>
      </c>
      <c r="D12" s="102"/>
      <c r="E12" s="103"/>
      <c r="F12" s="104"/>
      <c r="G12" s="105" t="e">
        <f t="shared" si="0"/>
        <v>#DIV/0!</v>
      </c>
      <c r="H12" s="92"/>
      <c r="I12" s="93"/>
      <c r="J12" s="106" t="e">
        <f t="shared" si="1"/>
        <v>#DIV/0!</v>
      </c>
    </row>
    <row r="13" spans="1:10" ht="12.75">
      <c r="A13" s="101">
        <f t="shared" si="2"/>
        <v>10</v>
      </c>
      <c r="B13" s="91" t="s">
        <v>85</v>
      </c>
      <c r="C13" s="145">
        <v>1400</v>
      </c>
      <c r="D13" s="102"/>
      <c r="E13" s="103"/>
      <c r="F13" s="104"/>
      <c r="G13" s="105" t="e">
        <f t="shared" si="0"/>
        <v>#DIV/0!</v>
      </c>
      <c r="H13" s="92"/>
      <c r="I13" s="93"/>
      <c r="J13" s="106" t="e">
        <f t="shared" si="1"/>
        <v>#DIV/0!</v>
      </c>
    </row>
    <row r="14" spans="1:10" ht="36">
      <c r="A14" s="101">
        <f t="shared" si="2"/>
        <v>11</v>
      </c>
      <c r="B14" s="91" t="s">
        <v>86</v>
      </c>
      <c r="C14" s="145">
        <v>8700</v>
      </c>
      <c r="D14" s="102"/>
      <c r="E14" s="103"/>
      <c r="F14" s="104"/>
      <c r="G14" s="105" t="e">
        <f t="shared" si="0"/>
        <v>#DIV/0!</v>
      </c>
      <c r="H14" s="92"/>
      <c r="I14" s="93"/>
      <c r="J14" s="106" t="e">
        <f t="shared" si="1"/>
        <v>#DIV/0!</v>
      </c>
    </row>
    <row r="15" spans="1:10" ht="36">
      <c r="A15" s="101">
        <f t="shared" si="2"/>
        <v>12</v>
      </c>
      <c r="B15" s="91" t="s">
        <v>87</v>
      </c>
      <c r="C15" s="145">
        <v>400</v>
      </c>
      <c r="D15" s="102"/>
      <c r="E15" s="103"/>
      <c r="F15" s="104"/>
      <c r="G15" s="105" t="e">
        <f t="shared" si="0"/>
        <v>#DIV/0!</v>
      </c>
      <c r="H15" s="92"/>
      <c r="I15" s="93"/>
      <c r="J15" s="106" t="e">
        <f t="shared" si="1"/>
        <v>#DIV/0!</v>
      </c>
    </row>
    <row r="16" spans="1:10" ht="12.75">
      <c r="A16" s="101">
        <f t="shared" si="2"/>
        <v>13</v>
      </c>
      <c r="B16" s="91" t="s">
        <v>88</v>
      </c>
      <c r="C16" s="145">
        <v>46000</v>
      </c>
      <c r="D16" s="102"/>
      <c r="E16" s="103"/>
      <c r="F16" s="104"/>
      <c r="G16" s="105" t="e">
        <f t="shared" si="0"/>
        <v>#DIV/0!</v>
      </c>
      <c r="H16" s="92"/>
      <c r="I16" s="93"/>
      <c r="J16" s="106" t="e">
        <f t="shared" si="1"/>
        <v>#DIV/0!</v>
      </c>
    </row>
    <row r="17" spans="1:10" ht="24">
      <c r="A17" s="101">
        <f t="shared" si="2"/>
        <v>14</v>
      </c>
      <c r="B17" s="91" t="s">
        <v>89</v>
      </c>
      <c r="C17" s="145">
        <v>1000</v>
      </c>
      <c r="D17" s="102"/>
      <c r="E17" s="103"/>
      <c r="F17" s="104"/>
      <c r="G17" s="105" t="e">
        <f t="shared" si="0"/>
        <v>#DIV/0!</v>
      </c>
      <c r="H17" s="92"/>
      <c r="I17" s="93"/>
      <c r="J17" s="106" t="e">
        <f t="shared" si="1"/>
        <v>#DIV/0!</v>
      </c>
    </row>
    <row r="18" spans="1:10" ht="36">
      <c r="A18" s="107">
        <f t="shared" si="2"/>
        <v>15</v>
      </c>
      <c r="B18" s="108" t="s">
        <v>90</v>
      </c>
      <c r="C18" s="146">
        <v>2300</v>
      </c>
      <c r="D18" s="109"/>
      <c r="E18" s="110"/>
      <c r="F18" s="104"/>
      <c r="G18" s="111" t="e">
        <f t="shared" si="0"/>
        <v>#DIV/0!</v>
      </c>
      <c r="H18" s="92"/>
      <c r="I18" s="93"/>
      <c r="J18" s="112" t="e">
        <f t="shared" si="1"/>
        <v>#DIV/0!</v>
      </c>
    </row>
    <row r="19" spans="1:10" ht="36">
      <c r="A19" s="91">
        <f t="shared" si="2"/>
        <v>16</v>
      </c>
      <c r="B19" s="91" t="s">
        <v>91</v>
      </c>
      <c r="C19" s="145">
        <v>100</v>
      </c>
      <c r="D19" s="102"/>
      <c r="E19" s="113"/>
      <c r="F19" s="104"/>
      <c r="G19" s="105" t="e">
        <f t="shared" si="0"/>
        <v>#DIV/0!</v>
      </c>
      <c r="H19" s="92"/>
      <c r="I19" s="93"/>
      <c r="J19" s="106" t="e">
        <f t="shared" si="1"/>
        <v>#DIV/0!</v>
      </c>
    </row>
    <row r="20" spans="1:10" ht="12.75">
      <c r="A20" s="91">
        <f t="shared" si="2"/>
        <v>17</v>
      </c>
      <c r="B20" s="91" t="s">
        <v>92</v>
      </c>
      <c r="C20" s="147">
        <v>3100</v>
      </c>
      <c r="D20" s="102"/>
      <c r="E20" s="114"/>
      <c r="F20" s="104"/>
      <c r="G20" s="105" t="e">
        <f t="shared" si="0"/>
        <v>#DIV/0!</v>
      </c>
      <c r="H20" s="92"/>
      <c r="I20" s="93"/>
      <c r="J20" s="106" t="e">
        <f t="shared" si="1"/>
        <v>#DIV/0!</v>
      </c>
    </row>
    <row r="21" spans="1:10" ht="24">
      <c r="A21" s="91">
        <f t="shared" si="2"/>
        <v>18</v>
      </c>
      <c r="B21" s="91" t="s">
        <v>109</v>
      </c>
      <c r="C21" s="147">
        <v>50</v>
      </c>
      <c r="D21" s="102"/>
      <c r="E21" s="114"/>
      <c r="F21" s="104"/>
      <c r="G21" s="105" t="e">
        <f t="shared" si="0"/>
        <v>#DIV/0!</v>
      </c>
      <c r="H21" s="92"/>
      <c r="I21" s="93"/>
      <c r="J21" s="106" t="e">
        <f t="shared" si="1"/>
        <v>#DIV/0!</v>
      </c>
    </row>
    <row r="22" spans="1:10" ht="12.75">
      <c r="A22" s="122" t="s">
        <v>47</v>
      </c>
      <c r="B22" s="122"/>
      <c r="C22" s="122"/>
      <c r="D22" s="122"/>
      <c r="E22" s="122"/>
      <c r="F22" s="122"/>
      <c r="G22" s="122"/>
      <c r="H22" s="122"/>
      <c r="I22" s="122"/>
      <c r="J22" s="115" t="e">
        <f>SUM(J4:J21)</f>
        <v>#DIV/0!</v>
      </c>
    </row>
    <row r="23" spans="1:10" s="42" customFormat="1" ht="12.75">
      <c r="A23" s="41" t="s">
        <v>93</v>
      </c>
      <c r="B23" s="41"/>
      <c r="C23" s="22"/>
      <c r="D23" s="22"/>
      <c r="F23" s="23"/>
      <c r="H23" s="23"/>
      <c r="J23" s="3"/>
    </row>
    <row r="24" spans="1:10" s="42" customFormat="1" ht="15.75" customHeight="1">
      <c r="A24" s="124" t="s">
        <v>94</v>
      </c>
      <c r="B24" s="124"/>
      <c r="C24" s="124"/>
      <c r="D24" s="124"/>
      <c r="E24" s="124"/>
      <c r="F24" s="124"/>
      <c r="G24" s="124"/>
      <c r="H24" s="124"/>
      <c r="I24" s="124"/>
      <c r="J24" s="124"/>
    </row>
    <row r="25" spans="1:10" s="42" customFormat="1" ht="15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</row>
    <row r="26" spans="1:10" ht="12.75" customHeight="1">
      <c r="A26" s="121" t="s">
        <v>95</v>
      </c>
      <c r="B26" s="121"/>
      <c r="C26" s="121"/>
      <c r="D26" s="121"/>
      <c r="E26" s="121"/>
      <c r="F26" s="121"/>
      <c r="G26" s="121"/>
      <c r="H26" s="121"/>
      <c r="I26" s="121"/>
      <c r="J26" s="121"/>
    </row>
    <row r="27" spans="1:10" ht="12.75" customHeight="1">
      <c r="A27" s="121" t="s">
        <v>96</v>
      </c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ht="27" customHeight="1">
      <c r="A28" s="121" t="s">
        <v>97</v>
      </c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 ht="13.5" customHeight="1">
      <c r="A29" s="121" t="s">
        <v>98</v>
      </c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0" ht="12.75" customHeight="1">
      <c r="A30" s="121" t="s">
        <v>99</v>
      </c>
      <c r="B30" s="121"/>
      <c r="C30" s="121"/>
      <c r="D30" s="121"/>
      <c r="E30" s="121"/>
      <c r="F30" s="121"/>
      <c r="G30" s="121"/>
      <c r="H30" s="121"/>
      <c r="I30" s="121"/>
      <c r="J30" s="121"/>
    </row>
    <row r="31" spans="1:10" ht="12.75" customHeight="1">
      <c r="A31" s="121" t="s">
        <v>100</v>
      </c>
      <c r="B31" s="121"/>
      <c r="C31" s="121"/>
      <c r="D31" s="121"/>
      <c r="E31" s="121"/>
      <c r="F31" s="121"/>
      <c r="G31" s="121"/>
      <c r="H31" s="121"/>
      <c r="I31" s="121"/>
      <c r="J31" s="121"/>
    </row>
    <row r="32" spans="1:10" ht="12.75">
      <c r="A32" s="1" t="s">
        <v>101</v>
      </c>
      <c r="F32" s="1"/>
      <c r="G32" s="3"/>
      <c r="H32" s="1"/>
      <c r="I32" s="3"/>
      <c r="J32" s="1"/>
    </row>
    <row r="34" spans="1:10" ht="12.75">
      <c r="A34" s="123" t="s">
        <v>102</v>
      </c>
      <c r="B34" s="123"/>
      <c r="C34" s="123"/>
      <c r="D34" s="123"/>
      <c r="E34" s="123"/>
      <c r="F34" s="123"/>
      <c r="G34" s="123"/>
      <c r="H34" s="123"/>
      <c r="I34" s="123"/>
      <c r="J34" s="123"/>
    </row>
  </sheetData>
  <sheetProtection selectLockedCells="1" selectUnlockedCells="1"/>
  <mergeCells count="9">
    <mergeCell ref="A30:J30"/>
    <mergeCell ref="A31:J31"/>
    <mergeCell ref="A34:J34"/>
    <mergeCell ref="A22:I22"/>
    <mergeCell ref="A24:J24"/>
    <mergeCell ref="A26:J26"/>
    <mergeCell ref="A27:J27"/>
    <mergeCell ref="A28:J28"/>
    <mergeCell ref="A29:J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2023-08-14T07:11:40Z</cp:lastPrinted>
  <dcterms:created xsi:type="dcterms:W3CDTF">2022-06-22T07:30:49Z</dcterms:created>
  <dcterms:modified xsi:type="dcterms:W3CDTF">2023-08-14T07:13:06Z</dcterms:modified>
  <cp:category/>
  <cp:version/>
  <cp:contentType/>
  <cp:contentStatus/>
</cp:coreProperties>
</file>