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2. SWZ\"/>
    </mc:Choice>
  </mc:AlternateContent>
  <xr:revisionPtr revIDLastSave="0" documentId="13_ncr:1_{52351EAD-9D36-412A-851F-1D76D9309D6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17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F12" i="1" s="1"/>
  <c r="F9" i="1"/>
  <c r="I9" i="1" s="1"/>
  <c r="H9" i="1" s="1"/>
  <c r="F10" i="1"/>
  <c r="I10" i="1" s="1"/>
  <c r="H10" i="1" s="1"/>
  <c r="F11" i="1"/>
  <c r="I11" i="1" s="1"/>
  <c r="H11" i="1" s="1"/>
  <c r="I8" i="1" l="1"/>
  <c r="I12" i="1" s="1"/>
  <c r="H8" i="1" l="1"/>
</calcChain>
</file>

<file path=xl/sharedStrings.xml><?xml version="1.0" encoding="utf-8"?>
<sst xmlns="http://schemas.openxmlformats.org/spreadsheetml/2006/main" count="26" uniqueCount="24">
  <si>
    <t xml:space="preserve"> Formularz cenowo- techniczny  zadania nr 17</t>
  </si>
  <si>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</si>
  <si>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</si>
  <si>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</si>
  <si>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</si>
  <si>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</si>
  <si>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</si>
  <si>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</si>
  <si>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</si>
  <si>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</si>
  <si>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</si>
  <si>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</si>
  <si>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</si>
  <si>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op</t>
  </si>
  <si>
    <t>RAZEM :</t>
  </si>
  <si>
    <t>Jm.</t>
  </si>
  <si>
    <r>
      <rPr>
        <sz val="10"/>
        <rFont val="Arial"/>
        <family val="2"/>
        <charset val="238"/>
      </rPr>
      <t xml:space="preserve">1. Przedmiotem zamówienia są </t>
    </r>
    <r>
      <rPr>
        <b/>
        <sz val="10"/>
        <rFont val="Arial"/>
        <family val="2"/>
        <charset val="238"/>
      </rPr>
      <t>sukcesywne dostawy ostrzy autopsyjnych do wstępnego opracowywania materiału</t>
    </r>
    <r>
      <rPr>
        <sz val="10"/>
        <rFont val="Arial"/>
        <family val="2"/>
        <charset val="238"/>
      </rPr>
      <t xml:space="preserve">, zwanych dalej wyrobami.
2.Wykonawca gwarantuje, że wszystkie wyroby objęte zamówieniem spełniać będą wszystkie - wskazane w niniejszym załączniku-wymagania eksploatacyjno-techniczne i jakościowe.
3.Dostarczane zamawiającemu poszczególne wyroby powinny znajdować się w trwałych- odpornych na uszkodzenia mechaniczne oraz zabezpieczonych przed działaniem szkodliwych odczynników zewnętrznych – opakowaniach (jednostkowych, zbiorczych),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rFont val="Arial"/>
        <family val="2"/>
        <charset val="238"/>
      </rPr>
      <t>….* dni roboczych</t>
    </r>
    <r>
      <rPr>
        <sz val="10"/>
        <rFont val="Arial"/>
        <family val="2"/>
        <charset val="238"/>
      </rPr>
      <t xml:space="preserve"> od daty złożenia zamówienia za pośrednictwem faksu na nr </t>
    </r>
    <r>
      <rPr>
        <b/>
        <sz val="10"/>
        <rFont val="Arial"/>
        <family val="2"/>
        <charset val="238"/>
      </rPr>
      <t>………*</t>
    </r>
    <r>
      <rPr>
        <sz val="10"/>
        <rFont val="Arial"/>
        <family val="2"/>
        <charset val="238"/>
      </rPr>
      <t xml:space="preserve">  lub poczty elektronicznej na adres e-mail: </t>
    </r>
    <r>
      <rPr>
        <b/>
        <sz val="10"/>
        <rFont val="Arial"/>
        <family val="2"/>
        <charset val="238"/>
      </rPr>
      <t>…………….*</t>
    </r>
    <r>
      <rPr>
        <sz val="1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rFont val="Arial"/>
        <family val="2"/>
        <charset val="238"/>
      </rPr>
      <t>*Wypełnia Wykonawca</t>
    </r>
  </si>
  <si>
    <t xml:space="preserve"> Załącznik nr 18 do SWZ NZ.261.31.2023</t>
  </si>
  <si>
    <t>Załącznik nr 1 do umowy nr NZ.261.31.17.2023</t>
  </si>
  <si>
    <t>szt.</t>
  </si>
  <si>
    <r>
      <t xml:space="preserve">Uchwyt </t>
    </r>
    <r>
      <rPr>
        <sz val="10"/>
        <rFont val="Arial"/>
        <family val="2"/>
        <charset val="238"/>
      </rPr>
      <t xml:space="preserve">do wykorzystywania ostrzy do przykrawania 130mm przy wykrawaniu materiału tkankowego, typu FEATHER F130. Długość uchwytu – 260 mm +/-2 %. Uchwyt wykonany z odpornego na wysokie temperatury plastiku autoklawowany w całości wyposażony w śrubę mocującą ostrze.
</t>
    </r>
  </si>
  <si>
    <r>
      <t xml:space="preserve">Uchwyt </t>
    </r>
    <r>
      <rPr>
        <sz val="10"/>
        <rFont val="Arial"/>
        <family val="2"/>
        <charset val="238"/>
      </rPr>
      <t xml:space="preserve">do wykorzystywania ostrzy do przykrawania 260 mm przy wykrawaniu materiału tkankowego, typu FEATHER F260. Długość uchwytu – 390 mm +/-2 %. Uchwyt wykonany z odpornego na wysokie temperatury plastiku autoklawowany w całości wyposażony w śrubę mocującą ostrze.
</t>
    </r>
  </si>
  <si>
    <r>
      <t>Ostrza autopsyjne</t>
    </r>
    <r>
      <rPr>
        <sz val="10"/>
        <rFont val="Arial"/>
        <family val="2"/>
        <charset val="238"/>
      </rPr>
      <t xml:space="preserve"> do posiadanego uchwytu typ FEATHER F260, długość ostrza 260 mm (op. a 50 szt.)
Materiał wykonania: stal węglowa (niestopowa zgodnie z normą PN-EN 10020/2003 bez dodatkowych pokryć i powłok). Ostrza kompatybilne z posiadanym na Zakładzie uchwytami F260
</t>
    </r>
  </si>
  <si>
    <r>
      <t>Ostrza autopsyjne</t>
    </r>
    <r>
      <rPr>
        <sz val="10"/>
        <rFont val="Arial"/>
        <family val="2"/>
        <charset val="238"/>
      </rPr>
      <t xml:space="preserve"> do posiadanego uchwytu typ FEATHER F130, długość ostrza 130mm (op. a 50szt) 
Materiał wykonania: stal węglowa (niestopowa zgodnie z normą PN-EN 10020/2003 bez dodatkowych pokryć i powłok). Ostrza kompatybilne z posiadanym na Zakładzie uchwytami F130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</si>
</sst>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€-407];[Red]\-#,##0.00\ [$€-407]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2" fillId="0" borderId="0" applyBorder="0" applyProtection="0">
      <alignment horizontal="center" textRotation="90"/>
    </xf>
    <xf numFmtId="0" fontId="3" fillId="0" borderId="0" applyBorder="0" applyProtection="0"/>
    <xf numFmtId="164" fontId="4" fillId="0" borderId="0" applyBorder="0" applyProtection="0"/>
  </cellStyleXfs>
  <cellXfs count="21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/>
    <xf numFmtId="9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view="pageBreakPreview" topLeftCell="A7" zoomScale="92" zoomScaleNormal="100" zoomScaleSheetLayoutView="92" zoomScalePageLayoutView="110" workbookViewId="0">
      <selection activeCell="B8" sqref="B8:B9"/>
    </sheetView>
  </sheetViews>
  <sheetFormatPr defaultColWidth="11.7109375" defaultRowHeight="12.75" x14ac:dyDescent="0.2"/>
  <cols>
    <col min="1" max="1" width="3.42578125" bestFit="1" customWidth="1"/>
    <col min="2" max="2" width="58" customWidth="1"/>
    <col min="3" max="3" width="3.85546875" bestFit="1" customWidth="1"/>
    <col min="4" max="4" width="4.7109375" bestFit="1" customWidth="1"/>
    <col min="5" max="5" width="11" customWidth="1"/>
    <col min="6" max="6" width="12.7109375" bestFit="1" customWidth="1"/>
    <col min="7" max="7" width="6.85546875" bestFit="1" customWidth="1"/>
    <col min="8" max="8" width="11" customWidth="1"/>
    <col min="9" max="9" width="12.7109375" bestFit="1" customWidth="1"/>
    <col min="10" max="10" width="18.85546875" customWidth="1"/>
  </cols>
  <sheetData>
    <row r="1" spans="1:10" ht="15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" x14ac:dyDescent="0.25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381" customHeight="1" x14ac:dyDescent="0.2">
      <c r="A4" s="19" t="s">
        <v>16</v>
      </c>
      <c r="B4" s="19"/>
      <c r="C4" s="19"/>
      <c r="D4" s="19"/>
      <c r="E4" s="19"/>
      <c r="F4" s="19"/>
      <c r="G4" s="19"/>
      <c r="H4" s="19"/>
      <c r="I4" s="19"/>
      <c r="J4" s="19"/>
    </row>
    <row r="6" spans="1:10" ht="84" x14ac:dyDescent="0.2">
      <c r="A6" s="4" t="s">
        <v>1</v>
      </c>
      <c r="B6" s="4" t="s">
        <v>2</v>
      </c>
      <c r="C6" s="4" t="s">
        <v>15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</row>
    <row r="7" spans="1:10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 t="s">
        <v>10</v>
      </c>
      <c r="G7" s="5">
        <v>7</v>
      </c>
      <c r="H7" s="5" t="s">
        <v>11</v>
      </c>
      <c r="I7" s="5" t="s">
        <v>12</v>
      </c>
      <c r="J7" s="5">
        <v>10</v>
      </c>
    </row>
    <row r="8" spans="1:10" ht="76.5" x14ac:dyDescent="0.2">
      <c r="A8" s="6">
        <v>1</v>
      </c>
      <c r="B8" s="7" t="s">
        <v>22</v>
      </c>
      <c r="C8" s="8" t="s">
        <v>13</v>
      </c>
      <c r="D8" s="8">
        <v>24</v>
      </c>
      <c r="E8" s="12"/>
      <c r="F8" s="14">
        <f>ROUND(E8*D8,2)</f>
        <v>0</v>
      </c>
      <c r="G8" s="11"/>
      <c r="H8" s="14">
        <f>ROUND(I8/D8,2)</f>
        <v>0</v>
      </c>
      <c r="I8" s="14">
        <f>ROUND(F8+(F8*G8),2)</f>
        <v>0</v>
      </c>
      <c r="J8" s="9"/>
    </row>
    <row r="9" spans="1:10" ht="76.5" x14ac:dyDescent="0.2">
      <c r="A9" s="6">
        <v>2</v>
      </c>
      <c r="B9" s="7" t="s">
        <v>23</v>
      </c>
      <c r="C9" s="8" t="s">
        <v>13</v>
      </c>
      <c r="D9" s="8">
        <v>30</v>
      </c>
      <c r="E9" s="12"/>
      <c r="F9" s="14">
        <f t="shared" ref="F9:F11" si="0">ROUND(E9*D9,2)</f>
        <v>0</v>
      </c>
      <c r="G9" s="13"/>
      <c r="H9" s="14">
        <f t="shared" ref="H9:H11" si="1">ROUND(I9/D9,2)</f>
        <v>0</v>
      </c>
      <c r="I9" s="14">
        <f t="shared" ref="I9:I11" si="2">ROUND(F9+(F9*G9),2)</f>
        <v>0</v>
      </c>
      <c r="J9" s="9"/>
    </row>
    <row r="10" spans="1:10" ht="76.5" x14ac:dyDescent="0.2">
      <c r="A10" s="6">
        <v>3</v>
      </c>
      <c r="B10" s="7" t="s">
        <v>20</v>
      </c>
      <c r="C10" s="20" t="s">
        <v>19</v>
      </c>
      <c r="D10" s="8">
        <v>2</v>
      </c>
      <c r="E10" s="12"/>
      <c r="F10" s="14">
        <f t="shared" si="0"/>
        <v>0</v>
      </c>
      <c r="G10" s="13"/>
      <c r="H10" s="14">
        <f t="shared" si="1"/>
        <v>0</v>
      </c>
      <c r="I10" s="14">
        <f t="shared" si="2"/>
        <v>0</v>
      </c>
      <c r="J10" s="1"/>
    </row>
    <row r="11" spans="1:10" ht="76.5" x14ac:dyDescent="0.2">
      <c r="A11" s="6">
        <v>4</v>
      </c>
      <c r="B11" s="7" t="s">
        <v>21</v>
      </c>
      <c r="C11" s="20" t="s">
        <v>19</v>
      </c>
      <c r="D11" s="8">
        <v>1</v>
      </c>
      <c r="E11" s="12"/>
      <c r="F11" s="14">
        <f t="shared" si="0"/>
        <v>0</v>
      </c>
      <c r="G11" s="13"/>
      <c r="H11" s="14">
        <f t="shared" si="1"/>
        <v>0</v>
      </c>
      <c r="I11" s="14">
        <f t="shared" si="2"/>
        <v>0</v>
      </c>
      <c r="J11" s="1"/>
    </row>
    <row r="12" spans="1:10" x14ac:dyDescent="0.2">
      <c r="B12" s="10"/>
      <c r="E12" s="2" t="s">
        <v>14</v>
      </c>
      <c r="F12" s="15">
        <f>SUM(F8:F11)</f>
        <v>0</v>
      </c>
      <c r="G12" s="3"/>
      <c r="H12" s="16"/>
      <c r="I12" s="15">
        <f>SUM(I8:I11)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97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73</cp:revision>
  <cp:lastPrinted>2023-03-24T08:11:43Z</cp:lastPrinted>
  <dcterms:created xsi:type="dcterms:W3CDTF">2009-04-16T11:32:48Z</dcterms:created>
  <dcterms:modified xsi:type="dcterms:W3CDTF">2023-07-14T11:23:02Z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