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G5" i="1" l="1"/>
  <c r="G61" i="1" l="1"/>
  <c r="G62" i="1" s="1"/>
  <c r="G60" i="1"/>
  <c r="G56" i="1"/>
  <c r="G57" i="1"/>
  <c r="G55" i="1"/>
  <c r="G52" i="1"/>
  <c r="G53" i="1" s="1"/>
  <c r="G47" i="1"/>
  <c r="G48" i="1"/>
  <c r="G49" i="1"/>
  <c r="G46" i="1"/>
  <c r="G40" i="1"/>
  <c r="G41" i="1"/>
  <c r="G42" i="1"/>
  <c r="G43" i="1"/>
  <c r="G39" i="1"/>
  <c r="G44" i="1" s="1"/>
  <c r="G36" i="1"/>
  <c r="G35" i="1"/>
  <c r="G37" i="1" s="1"/>
  <c r="G32" i="1"/>
  <c r="G31" i="1"/>
  <c r="G33" i="1" s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15" i="1"/>
  <c r="G6" i="1"/>
  <c r="G7" i="1"/>
  <c r="G8" i="1"/>
  <c r="G9" i="1"/>
  <c r="G10" i="1"/>
  <c r="G11" i="1"/>
  <c r="G12" i="1"/>
  <c r="G4" i="1"/>
  <c r="G58" i="1" l="1"/>
  <c r="G50" i="1"/>
  <c r="G29" i="1"/>
  <c r="G13" i="1"/>
  <c r="G64" i="1" l="1"/>
  <c r="G65" i="1" s="1"/>
  <c r="G66" i="1" s="1"/>
</calcChain>
</file>

<file path=xl/sharedStrings.xml><?xml version="1.0" encoding="utf-8"?>
<sst xmlns="http://schemas.openxmlformats.org/spreadsheetml/2006/main" count="213" uniqueCount="153">
  <si>
    <r>
      <rPr>
        <sz val="9"/>
        <rFont val="Microsoft Sans Serif"/>
        <family val="2"/>
      </rPr>
      <t>Lp.</t>
    </r>
  </si>
  <si>
    <r>
      <rPr>
        <sz val="9"/>
        <rFont val="Microsoft Sans Serif"/>
        <family val="2"/>
      </rPr>
      <t>Nr spec. techn.</t>
    </r>
  </si>
  <si>
    <r>
      <rPr>
        <sz val="9"/>
        <rFont val="Microsoft Sans Serif"/>
        <family val="2"/>
      </rPr>
      <t>Opis</t>
    </r>
  </si>
  <si>
    <r>
      <rPr>
        <sz val="9"/>
        <rFont val="Microsoft Sans Serif"/>
        <family val="2"/>
      </rPr>
      <t>j.m.</t>
    </r>
  </si>
  <si>
    <r>
      <rPr>
        <sz val="9"/>
        <rFont val="Microsoft Sans Serif"/>
        <family val="2"/>
      </rPr>
      <t>Ilość</t>
    </r>
  </si>
  <si>
    <r>
      <rPr>
        <sz val="9"/>
        <rFont val="Microsoft Sans Serif"/>
        <family val="2"/>
      </rPr>
      <t>Cena</t>
    </r>
  </si>
  <si>
    <r>
      <rPr>
        <sz val="9"/>
        <rFont val="Microsoft Sans Serif"/>
        <family val="2"/>
      </rPr>
      <t>Wartość</t>
    </r>
  </si>
  <si>
    <r>
      <rPr>
        <b/>
        <sz val="9"/>
        <rFont val="Microsoft Sans Serif"/>
        <family val="2"/>
      </rPr>
      <t>ROBOTY PRZYGOTOWAWCZE</t>
    </r>
  </si>
  <si>
    <r>
      <rPr>
        <sz val="9"/>
        <rFont val="Microsoft Sans Serif"/>
        <family val="2"/>
      </rPr>
      <t xml:space="preserve">1
</t>
    </r>
    <r>
      <rPr>
        <sz val="9"/>
        <rFont val="Microsoft Sans Serif"/>
        <family val="2"/>
      </rPr>
      <t>d.1</t>
    </r>
  </si>
  <si>
    <r>
      <rPr>
        <sz val="9"/>
        <rFont val="Microsoft Sans Serif"/>
        <family val="2"/>
      </rPr>
      <t>D.01.01.01</t>
    </r>
  </si>
  <si>
    <r>
      <rPr>
        <sz val="9"/>
        <rFont val="Microsoft Sans Serif"/>
        <family val="2"/>
      </rPr>
      <t>Roboty pomiarowe przy liniowych robotach ziemnych - trasa drogi w terenie równinnym</t>
    </r>
  </si>
  <si>
    <r>
      <rPr>
        <sz val="9"/>
        <rFont val="Microsoft Sans Serif"/>
        <family val="2"/>
      </rPr>
      <t>km</t>
    </r>
  </si>
  <si>
    <r>
      <rPr>
        <sz val="9"/>
        <rFont val="Microsoft Sans Serif"/>
        <family val="2"/>
      </rPr>
      <t xml:space="preserve">2
</t>
    </r>
    <r>
      <rPr>
        <sz val="9"/>
        <rFont val="Microsoft Sans Serif"/>
        <family val="2"/>
      </rPr>
      <t>d.1</t>
    </r>
  </si>
  <si>
    <r>
      <rPr>
        <sz val="9"/>
        <rFont val="Microsoft Sans Serif"/>
        <family val="2"/>
      </rPr>
      <t>D.01.02.04</t>
    </r>
  </si>
  <si>
    <r>
      <rPr>
        <sz val="9"/>
        <rFont val="Microsoft Sans Serif"/>
        <family val="2"/>
      </rPr>
      <t>Mechaniczne rozebranie nawierzchni z mieszanek mineralno-bitumicznych o średniej grubości 4 - 6cm</t>
    </r>
  </si>
  <si>
    <r>
      <rPr>
        <sz val="9"/>
        <rFont val="Microsoft Sans Serif"/>
        <family val="2"/>
      </rPr>
      <t>m2</t>
    </r>
  </si>
  <si>
    <r>
      <rPr>
        <sz val="9"/>
        <rFont val="Microsoft Sans Serif"/>
        <family val="2"/>
      </rPr>
      <t xml:space="preserve">3
</t>
    </r>
    <r>
      <rPr>
        <sz val="9"/>
        <rFont val="Microsoft Sans Serif"/>
        <family val="2"/>
      </rPr>
      <t>d.1</t>
    </r>
  </si>
  <si>
    <r>
      <rPr>
        <sz val="9"/>
        <rFont val="Microsoft Sans Serif"/>
        <family val="2"/>
      </rPr>
      <t>D-01.02.04</t>
    </r>
  </si>
  <si>
    <r>
      <rPr>
        <sz val="9"/>
        <rFont val="Microsoft Sans Serif"/>
        <family val="2"/>
      </rPr>
      <t>Mechaniczne rozebranie nawierzchni z tłucznia kamiennego do grubości 10 cm</t>
    </r>
  </si>
  <si>
    <r>
      <rPr>
        <sz val="9"/>
        <rFont val="Microsoft Sans Serif"/>
        <family val="2"/>
      </rPr>
      <t>2 355,000</t>
    </r>
  </si>
  <si>
    <r>
      <rPr>
        <sz val="9"/>
        <rFont val="Microsoft Sans Serif"/>
        <family val="2"/>
      </rPr>
      <t xml:space="preserve">4
</t>
    </r>
    <r>
      <rPr>
        <sz val="9"/>
        <rFont val="Microsoft Sans Serif"/>
        <family val="2"/>
      </rPr>
      <t>d.1</t>
    </r>
  </si>
  <si>
    <r>
      <rPr>
        <sz val="9"/>
        <rFont val="Microsoft Sans Serif"/>
        <family val="2"/>
      </rPr>
      <t>Mechaniczne rozebranie nawierzchni z mieszaniny gruzu i żużlu o grubości do 50 cm</t>
    </r>
  </si>
  <si>
    <r>
      <rPr>
        <sz val="9"/>
        <rFont val="Microsoft Sans Serif"/>
        <family val="2"/>
      </rPr>
      <t xml:space="preserve">5
</t>
    </r>
    <r>
      <rPr>
        <sz val="9"/>
        <rFont val="Microsoft Sans Serif"/>
        <family val="2"/>
      </rPr>
      <t>d.1</t>
    </r>
  </si>
  <si>
    <r>
      <rPr>
        <sz val="9"/>
        <rFont val="Microsoft Sans Serif"/>
        <family val="2"/>
      </rPr>
      <t>Rozebranie nawierzchni z kostki betonowej grubości 8 cm z wypełnieniem spoin piaskiem</t>
    </r>
  </si>
  <si>
    <r>
      <rPr>
        <sz val="9"/>
        <rFont val="Microsoft Sans Serif"/>
        <family val="2"/>
      </rPr>
      <t xml:space="preserve">6
</t>
    </r>
    <r>
      <rPr>
        <sz val="9"/>
        <rFont val="Microsoft Sans Serif"/>
        <family val="2"/>
      </rPr>
      <t>d.1</t>
    </r>
  </si>
  <si>
    <r>
      <rPr>
        <sz val="9"/>
        <rFont val="Microsoft Sans Serif"/>
        <family val="2"/>
      </rPr>
      <t>Rozebranie krawężników betonowych 15x22 cm lub oporników 12x30 cm na podsypce cementowo- piaskowej</t>
    </r>
  </si>
  <si>
    <r>
      <rPr>
        <sz val="9"/>
        <rFont val="Microsoft Sans Serif"/>
        <family val="2"/>
      </rPr>
      <t>m</t>
    </r>
  </si>
  <si>
    <r>
      <rPr>
        <sz val="9"/>
        <rFont val="Microsoft Sans Serif"/>
        <family val="2"/>
      </rPr>
      <t xml:space="preserve">7
</t>
    </r>
    <r>
      <rPr>
        <sz val="9"/>
        <rFont val="Microsoft Sans Serif"/>
        <family val="2"/>
      </rPr>
      <t>d.1</t>
    </r>
  </si>
  <si>
    <r>
      <rPr>
        <sz val="9"/>
        <rFont val="Microsoft Sans Serif"/>
        <family val="2"/>
      </rPr>
      <t>Wywóz gruzu spryzmowanego samochodami samowyładowczymi do miejsca zapewnionego przez Wykonawcę wraz z utylizacją</t>
    </r>
  </si>
  <si>
    <r>
      <rPr>
        <sz val="9"/>
        <rFont val="Microsoft Sans Serif"/>
        <family val="2"/>
      </rPr>
      <t>m3</t>
    </r>
  </si>
  <si>
    <r>
      <rPr>
        <sz val="9"/>
        <rFont val="Microsoft Sans Serif"/>
        <family val="2"/>
      </rPr>
      <t xml:space="preserve">8
</t>
    </r>
    <r>
      <rPr>
        <sz val="9"/>
        <rFont val="Microsoft Sans Serif"/>
        <family val="2"/>
      </rPr>
      <t>d.1</t>
    </r>
  </si>
  <si>
    <r>
      <rPr>
        <sz val="9"/>
        <rFont val="Microsoft Sans Serif"/>
        <family val="2"/>
      </rPr>
      <t xml:space="preserve">D.01.02.02
</t>
    </r>
    <r>
      <rPr>
        <sz val="9"/>
        <rFont val="Microsoft Sans Serif"/>
        <family val="2"/>
      </rPr>
      <t>a</t>
    </r>
  </si>
  <si>
    <r>
      <rPr>
        <sz val="9"/>
        <rFont val="Microsoft Sans Serif"/>
        <family val="2"/>
      </rPr>
      <t>Usunięcie warstwy ziemi urodzajnej (humusu) o grubości do 15 cm</t>
    </r>
  </si>
  <si>
    <r>
      <rPr>
        <sz val="9"/>
        <rFont val="Microsoft Sans Serif"/>
        <family val="2"/>
      </rPr>
      <t>1 607,200</t>
    </r>
  </si>
  <si>
    <r>
      <rPr>
        <b/>
        <sz val="9"/>
        <rFont val="Microsoft Sans Serif"/>
        <family val="2"/>
      </rPr>
      <t>Razem dział: ROBOTY PRZYGOTOWAWCZE</t>
    </r>
  </si>
  <si>
    <r>
      <rPr>
        <b/>
        <sz val="9"/>
        <rFont val="Microsoft Sans Serif"/>
        <family val="2"/>
      </rPr>
      <t>KANALIZACJA DESZCZOWA</t>
    </r>
  </si>
  <si>
    <r>
      <rPr>
        <sz val="9"/>
        <rFont val="Microsoft Sans Serif"/>
        <family val="2"/>
      </rPr>
      <t xml:space="preserve">9
</t>
    </r>
    <r>
      <rPr>
        <sz val="9"/>
        <rFont val="Microsoft Sans Serif"/>
        <family val="2"/>
      </rPr>
      <t>d.2</t>
    </r>
  </si>
  <si>
    <r>
      <rPr>
        <sz val="9"/>
        <rFont val="Microsoft Sans Serif"/>
        <family val="2"/>
      </rPr>
      <t>S.01.01.01</t>
    </r>
  </si>
  <si>
    <r>
      <rPr>
        <sz val="9"/>
        <rFont val="Microsoft Sans Serif"/>
        <family val="2"/>
      </rPr>
      <t>Roboty pomiarowe przy liniowych robotach ziemnych</t>
    </r>
  </si>
  <si>
    <r>
      <rPr>
        <sz val="9"/>
        <rFont val="Microsoft Sans Serif"/>
        <family val="2"/>
      </rPr>
      <t xml:space="preserve">10
</t>
    </r>
    <r>
      <rPr>
        <sz val="9"/>
        <rFont val="Microsoft Sans Serif"/>
        <family val="2"/>
      </rPr>
      <t>d.2</t>
    </r>
  </si>
  <si>
    <r>
      <rPr>
        <sz val="9"/>
        <rFont val="Microsoft Sans Serif"/>
        <family val="2"/>
      </rPr>
      <t>Wykopy oraz przekopy wykonywane koparkami podsiębiernymi 0.60 m3 na odkład w gruncie kat.III</t>
    </r>
  </si>
  <si>
    <r>
      <rPr>
        <sz val="9"/>
        <rFont val="Microsoft Sans Serif"/>
        <family val="2"/>
      </rPr>
      <t>1 258,500</t>
    </r>
  </si>
  <si>
    <r>
      <rPr>
        <sz val="9"/>
        <rFont val="Microsoft Sans Serif"/>
        <family val="2"/>
      </rPr>
      <t xml:space="preserve">11
</t>
    </r>
    <r>
      <rPr>
        <sz val="9"/>
        <rFont val="Microsoft Sans Serif"/>
        <family val="2"/>
      </rPr>
      <t>d.2</t>
    </r>
  </si>
  <si>
    <r>
      <rPr>
        <sz val="9"/>
        <rFont val="Microsoft Sans Serif"/>
        <family val="2"/>
      </rPr>
      <t>Wykopy liniowe szer. 0.8-1.5 m pod fundamenty, rurociągi, kolektory w gruntach suchych z wydobyciem urobku łopatą lub wyciągiem ręcznymkat. III-IV; głębokość do 3.0 m</t>
    </r>
  </si>
  <si>
    <r>
      <rPr>
        <sz val="9"/>
        <rFont val="Microsoft Sans Serif"/>
        <family val="2"/>
      </rPr>
      <t xml:space="preserve">12
</t>
    </r>
    <r>
      <rPr>
        <sz val="9"/>
        <rFont val="Microsoft Sans Serif"/>
        <family val="2"/>
      </rPr>
      <t>d.2</t>
    </r>
  </si>
  <si>
    <r>
      <rPr>
        <sz val="9"/>
        <rFont val="Microsoft Sans Serif"/>
        <family val="2"/>
      </rPr>
      <t>Pełne umocnienie pionowych ścian wykopów liniowych o głębokości do 3.0 m palami szalunkowymi (wypraskami) w gruntach suchych kat.II-IV wraz z rozbiórką (szer.do 1m)</t>
    </r>
  </si>
  <si>
    <r>
      <rPr>
        <sz val="9"/>
        <rFont val="Microsoft Sans Serif"/>
        <family val="2"/>
      </rPr>
      <t>2 658,800</t>
    </r>
  </si>
  <si>
    <r>
      <rPr>
        <sz val="9"/>
        <rFont val="Microsoft Sans Serif"/>
        <family val="2"/>
      </rPr>
      <t xml:space="preserve">13
</t>
    </r>
    <r>
      <rPr>
        <sz val="9"/>
        <rFont val="Microsoft Sans Serif"/>
        <family val="2"/>
      </rPr>
      <t>d.2</t>
    </r>
  </si>
  <si>
    <r>
      <rPr>
        <sz val="9"/>
        <rFont val="Microsoft Sans Serif"/>
        <family val="2"/>
      </rPr>
      <t>Podłoża pod kanały i obiekty z materiałów sypkich grub. 10 cm</t>
    </r>
  </si>
  <si>
    <r>
      <rPr>
        <sz val="9"/>
        <rFont val="Microsoft Sans Serif"/>
        <family val="2"/>
      </rPr>
      <t xml:space="preserve">14
</t>
    </r>
    <r>
      <rPr>
        <sz val="9"/>
        <rFont val="Microsoft Sans Serif"/>
        <family val="2"/>
      </rPr>
      <t>d.2</t>
    </r>
  </si>
  <si>
    <r>
      <rPr>
        <sz val="9"/>
        <rFont val="Microsoft Sans Serif"/>
        <family val="2"/>
      </rPr>
      <t>Obsypka rur piaskiem do wierzchu rury</t>
    </r>
  </si>
  <si>
    <r>
      <rPr>
        <sz val="9"/>
        <rFont val="Microsoft Sans Serif"/>
        <family val="2"/>
      </rPr>
      <t xml:space="preserve">15
</t>
    </r>
    <r>
      <rPr>
        <sz val="9"/>
        <rFont val="Microsoft Sans Serif"/>
        <family val="2"/>
      </rPr>
      <t>d.2</t>
    </r>
  </si>
  <si>
    <r>
      <rPr>
        <sz val="9"/>
        <rFont val="Microsoft Sans Serif"/>
        <family val="2"/>
      </rPr>
      <t>Wykonanie i zagęszczenie warstwy odsączającej na poszerzeniach, grubość po zagęszczeniu 20cm</t>
    </r>
  </si>
  <si>
    <r>
      <rPr>
        <sz val="9"/>
        <rFont val="Microsoft Sans Serif"/>
        <family val="2"/>
      </rPr>
      <t xml:space="preserve">16
</t>
    </r>
    <r>
      <rPr>
        <sz val="9"/>
        <rFont val="Microsoft Sans Serif"/>
        <family val="2"/>
      </rPr>
      <t>d.2</t>
    </r>
  </si>
  <si>
    <r>
      <rPr>
        <sz val="9"/>
        <rFont val="Microsoft Sans Serif"/>
        <family val="2"/>
      </rPr>
      <t>Zasypywanie wykopów o ścianach pionowych o szerokości 0.8-2.5 m i głęb.do 3.0 m w gr.kat. I-III</t>
    </r>
  </si>
  <si>
    <r>
      <rPr>
        <sz val="9"/>
        <rFont val="Microsoft Sans Serif"/>
        <family val="2"/>
      </rPr>
      <t>1 063,000</t>
    </r>
  </si>
  <si>
    <r>
      <rPr>
        <sz val="9"/>
        <rFont val="Microsoft Sans Serif"/>
        <family val="2"/>
      </rPr>
      <t xml:space="preserve">17
</t>
    </r>
    <r>
      <rPr>
        <sz val="9"/>
        <rFont val="Microsoft Sans Serif"/>
        <family val="2"/>
      </rPr>
      <t>d.2</t>
    </r>
  </si>
  <si>
    <r>
      <rPr>
        <sz val="9"/>
        <rFont val="Microsoft Sans Serif"/>
        <family val="2"/>
      </rPr>
      <t>Zagęszczanie ubijakami mechanicznymi nasypów w gruncie spoistym kategorii III</t>
    </r>
  </si>
  <si>
    <r>
      <rPr>
        <sz val="9"/>
        <rFont val="Microsoft Sans Serif"/>
        <family val="2"/>
      </rPr>
      <t xml:space="preserve">18
</t>
    </r>
    <r>
      <rPr>
        <sz val="9"/>
        <rFont val="Microsoft Sans Serif"/>
        <family val="2"/>
      </rPr>
      <t>d.2</t>
    </r>
  </si>
  <si>
    <r>
      <rPr>
        <sz val="9"/>
        <rFont val="Microsoft Sans Serif"/>
        <family val="2"/>
      </rPr>
      <t>Kanały z rur PVC łączonych na wcisk o śr. zewn. 200 mm</t>
    </r>
  </si>
  <si>
    <r>
      <rPr>
        <sz val="9"/>
        <rFont val="Microsoft Sans Serif"/>
        <family val="2"/>
      </rPr>
      <t xml:space="preserve">19
</t>
    </r>
    <r>
      <rPr>
        <sz val="9"/>
        <rFont val="Microsoft Sans Serif"/>
        <family val="2"/>
      </rPr>
      <t>d.2</t>
    </r>
  </si>
  <si>
    <r>
      <rPr>
        <sz val="9"/>
        <rFont val="Microsoft Sans Serif"/>
        <family val="2"/>
      </rPr>
      <t>Kanały z rur PVC łączonych na wcisk o śr. zewn. 250 mm</t>
    </r>
  </si>
  <si>
    <r>
      <rPr>
        <sz val="9"/>
        <rFont val="Microsoft Sans Serif"/>
        <family val="2"/>
      </rPr>
      <t xml:space="preserve">20
</t>
    </r>
    <r>
      <rPr>
        <sz val="9"/>
        <rFont val="Microsoft Sans Serif"/>
        <family val="2"/>
      </rPr>
      <t>d.2</t>
    </r>
  </si>
  <si>
    <r>
      <rPr>
        <sz val="9"/>
        <rFont val="Microsoft Sans Serif"/>
        <family val="2"/>
      </rPr>
      <t>Studnie rewizyjne z kręgów betonowych o śr. 1000 mm w gotowym wykopie o głębok. 3m</t>
    </r>
  </si>
  <si>
    <r>
      <rPr>
        <sz val="9"/>
        <rFont val="Microsoft Sans Serif"/>
        <family val="2"/>
      </rPr>
      <t>stud.</t>
    </r>
  </si>
  <si>
    <r>
      <rPr>
        <sz val="9"/>
        <rFont val="Microsoft Sans Serif"/>
        <family val="2"/>
      </rPr>
      <t xml:space="preserve">21
</t>
    </r>
    <r>
      <rPr>
        <sz val="9"/>
        <rFont val="Microsoft Sans Serif"/>
        <family val="2"/>
      </rPr>
      <t>d.2</t>
    </r>
  </si>
  <si>
    <r>
      <rPr>
        <sz val="9"/>
        <rFont val="Microsoft Sans Serif"/>
        <family val="2"/>
      </rPr>
      <t>Studnie rewizyjne z kręgów betonowych o śr. 1000 mm w gotowym wykopie za każde 0.5 m różnicy głęb.</t>
    </r>
  </si>
  <si>
    <r>
      <rPr>
        <sz val="9"/>
        <rFont val="Microsoft Sans Serif"/>
        <family val="2"/>
      </rPr>
      <t xml:space="preserve">[0.5
</t>
    </r>
    <r>
      <rPr>
        <sz val="9"/>
        <rFont val="Microsoft Sans Serif"/>
        <family val="2"/>
      </rPr>
      <t>m] stud.</t>
    </r>
  </si>
  <si>
    <r>
      <rPr>
        <sz val="9"/>
        <rFont val="Microsoft Sans Serif"/>
        <family val="2"/>
      </rPr>
      <t xml:space="preserve">22
</t>
    </r>
    <r>
      <rPr>
        <sz val="9"/>
        <rFont val="Microsoft Sans Serif"/>
        <family val="2"/>
      </rPr>
      <t>d.2</t>
    </r>
  </si>
  <si>
    <r>
      <rPr>
        <sz val="9"/>
        <rFont val="Microsoft Sans Serif"/>
        <family val="2"/>
      </rPr>
      <t>Studzienki ściekowe uliczne betonowe o śr.500 mm z osadnikiem bez syfonu</t>
    </r>
  </si>
  <si>
    <r>
      <rPr>
        <sz val="9"/>
        <rFont val="Microsoft Sans Serif"/>
        <family val="2"/>
      </rPr>
      <t>szt.</t>
    </r>
  </si>
  <si>
    <r>
      <rPr>
        <b/>
        <sz val="9"/>
        <rFont val="Microsoft Sans Serif"/>
        <family val="2"/>
      </rPr>
      <t>Razem dział: KANALIZACJA DESZCZOWA</t>
    </r>
  </si>
  <si>
    <r>
      <rPr>
        <b/>
        <sz val="9"/>
        <rFont val="Microsoft Sans Serif"/>
        <family val="2"/>
      </rPr>
      <t>ROBOTY ZIEMNE</t>
    </r>
  </si>
  <si>
    <r>
      <rPr>
        <sz val="9"/>
        <rFont val="Microsoft Sans Serif"/>
        <family val="2"/>
      </rPr>
      <t xml:space="preserve">23
</t>
    </r>
    <r>
      <rPr>
        <sz val="9"/>
        <rFont val="Microsoft Sans Serif"/>
        <family val="2"/>
      </rPr>
      <t>d.3</t>
    </r>
  </si>
  <si>
    <r>
      <rPr>
        <sz val="9"/>
        <rFont val="Microsoft Sans Serif"/>
        <family val="2"/>
      </rPr>
      <t>D.02.01.01</t>
    </r>
  </si>
  <si>
    <r>
      <rPr>
        <sz val="9"/>
        <rFont val="Microsoft Sans Serif"/>
        <family val="2"/>
      </rPr>
      <t>Usunięcie warstwy gruntu o grubości do 35 cm (wykopy - pogłębienie koryta)</t>
    </r>
  </si>
  <si>
    <r>
      <rPr>
        <sz val="9"/>
        <rFont val="Microsoft Sans Serif"/>
        <family val="2"/>
      </rPr>
      <t>1 671,000</t>
    </r>
  </si>
  <si>
    <r>
      <rPr>
        <sz val="9"/>
        <rFont val="Microsoft Sans Serif"/>
        <family val="2"/>
      </rPr>
      <t xml:space="preserve">24
</t>
    </r>
    <r>
      <rPr>
        <sz val="9"/>
        <rFont val="Microsoft Sans Serif"/>
        <family val="2"/>
      </rPr>
      <t>d.3</t>
    </r>
  </si>
  <si>
    <r>
      <rPr>
        <sz val="9"/>
        <rFont val="Microsoft Sans Serif"/>
        <family val="2"/>
      </rPr>
      <t>Wywóz ziemi samochodami samowyładowczymi na odległość 3 km grunt.kat. I-II wraz z utylizacją</t>
    </r>
  </si>
  <si>
    <r>
      <rPr>
        <b/>
        <sz val="9"/>
        <rFont val="Microsoft Sans Serif"/>
        <family val="2"/>
      </rPr>
      <t>Razem dział: ROBOTY ZIEMNE</t>
    </r>
  </si>
  <si>
    <r>
      <rPr>
        <b/>
        <sz val="9"/>
        <rFont val="Microsoft Sans Serif"/>
        <family val="2"/>
      </rPr>
      <t>REGULACJA PIONOWA URZĄDZEŃ</t>
    </r>
  </si>
  <si>
    <r>
      <rPr>
        <sz val="9"/>
        <rFont val="Microsoft Sans Serif"/>
        <family val="2"/>
      </rPr>
      <t xml:space="preserve">25
</t>
    </r>
    <r>
      <rPr>
        <sz val="9"/>
        <rFont val="Microsoft Sans Serif"/>
        <family val="2"/>
      </rPr>
      <t>d.4</t>
    </r>
  </si>
  <si>
    <r>
      <rPr>
        <sz val="9"/>
        <rFont val="Microsoft Sans Serif"/>
        <family val="2"/>
      </rPr>
      <t>D-03.02.02</t>
    </r>
  </si>
  <si>
    <r>
      <rPr>
        <sz val="9"/>
        <rFont val="Microsoft Sans Serif"/>
        <family val="2"/>
      </rPr>
      <t>Regulacja pionowa studzienek dla zaworów wodociągowych</t>
    </r>
  </si>
  <si>
    <r>
      <rPr>
        <sz val="9"/>
        <rFont val="Microsoft Sans Serif"/>
        <family val="2"/>
      </rPr>
      <t xml:space="preserve">26
</t>
    </r>
    <r>
      <rPr>
        <sz val="9"/>
        <rFont val="Microsoft Sans Serif"/>
        <family val="2"/>
      </rPr>
      <t>d.4</t>
    </r>
  </si>
  <si>
    <r>
      <rPr>
        <sz val="9"/>
        <rFont val="Microsoft Sans Serif"/>
        <family val="2"/>
      </rPr>
      <t>D-03.02.01</t>
    </r>
  </si>
  <si>
    <r>
      <rPr>
        <sz val="9"/>
        <rFont val="Microsoft Sans Serif"/>
        <family val="2"/>
      </rPr>
      <t>Regulacja pionowa studzienek telefonicznych</t>
    </r>
  </si>
  <si>
    <r>
      <rPr>
        <b/>
        <sz val="9"/>
        <rFont val="Microsoft Sans Serif"/>
        <family val="2"/>
      </rPr>
      <t>Razem dział: REGULACJA PIONOWA URZĄDZEŃ</t>
    </r>
  </si>
  <si>
    <r>
      <rPr>
        <b/>
        <sz val="9"/>
        <rFont val="Microsoft Sans Serif"/>
        <family val="2"/>
      </rPr>
      <t>PODBUDOWY</t>
    </r>
  </si>
  <si>
    <r>
      <rPr>
        <sz val="9"/>
        <rFont val="Microsoft Sans Serif"/>
        <family val="2"/>
      </rPr>
      <t xml:space="preserve">27
</t>
    </r>
    <r>
      <rPr>
        <sz val="9"/>
        <rFont val="Microsoft Sans Serif"/>
        <family val="2"/>
      </rPr>
      <t>d.5</t>
    </r>
  </si>
  <si>
    <r>
      <rPr>
        <sz val="9"/>
        <rFont val="Microsoft Sans Serif"/>
        <family val="2"/>
      </rPr>
      <t>D.04.01.01</t>
    </r>
  </si>
  <si>
    <r>
      <rPr>
        <sz val="9"/>
        <rFont val="Microsoft Sans Serif"/>
        <family val="2"/>
      </rPr>
      <t>Mechaniczne profilowanie i zagęszczenie podłoża pod warstwy konstrukcyjne nawierzchni - poszerzenie jezdni, jezdnia</t>
    </r>
  </si>
  <si>
    <r>
      <rPr>
        <sz val="9"/>
        <rFont val="Microsoft Sans Serif"/>
        <family val="2"/>
      </rPr>
      <t>2 291,000</t>
    </r>
  </si>
  <si>
    <r>
      <rPr>
        <sz val="9"/>
        <rFont val="Microsoft Sans Serif"/>
        <family val="2"/>
      </rPr>
      <t xml:space="preserve">28
</t>
    </r>
    <r>
      <rPr>
        <sz val="9"/>
        <rFont val="Microsoft Sans Serif"/>
        <family val="2"/>
      </rPr>
      <t>d.5</t>
    </r>
  </si>
  <si>
    <r>
      <rPr>
        <sz val="9"/>
        <rFont val="Microsoft Sans Serif"/>
        <family val="2"/>
      </rPr>
      <t>D.04.05.01</t>
    </r>
  </si>
  <si>
    <r>
      <rPr>
        <sz val="9"/>
        <rFont val="Microsoft Sans Serif"/>
        <family val="2"/>
      </rPr>
      <t>Warstwa mrozoochronna z mieszanki związanej cementem C1,5/2,0, grubość warstwy po zagęszczeniu 15 cm</t>
    </r>
  </si>
  <si>
    <r>
      <rPr>
        <sz val="9"/>
        <rFont val="Microsoft Sans Serif"/>
        <family val="2"/>
      </rPr>
      <t>1 357,200</t>
    </r>
  </si>
  <si>
    <r>
      <rPr>
        <sz val="9"/>
        <rFont val="Microsoft Sans Serif"/>
        <family val="2"/>
      </rPr>
      <t xml:space="preserve">29
</t>
    </r>
    <r>
      <rPr>
        <sz val="9"/>
        <rFont val="Microsoft Sans Serif"/>
        <family val="2"/>
      </rPr>
      <t>d.5</t>
    </r>
  </si>
  <si>
    <r>
      <rPr>
        <sz val="9"/>
        <rFont val="Microsoft Sans Serif"/>
        <family val="2"/>
      </rPr>
      <t>D.04.04.02</t>
    </r>
  </si>
  <si>
    <r>
      <rPr>
        <sz val="9"/>
        <rFont val="Microsoft Sans Serif"/>
        <family val="2"/>
      </rPr>
      <t>Podbudowa z kruszywa łamanego #0/31,5 z materiału z rozbiórki- warstwa górna o grubości po  zagęszczeniu 25 cm - jezdnia na poszerzeniu</t>
    </r>
  </si>
  <si>
    <r>
      <rPr>
        <sz val="9"/>
        <rFont val="Microsoft Sans Serif"/>
        <family val="2"/>
      </rPr>
      <t xml:space="preserve">30
</t>
    </r>
    <r>
      <rPr>
        <sz val="9"/>
        <rFont val="Microsoft Sans Serif"/>
        <family val="2"/>
      </rPr>
      <t>d.5</t>
    </r>
  </si>
  <si>
    <r>
      <rPr>
        <sz val="9"/>
        <rFont val="Microsoft Sans Serif"/>
        <family val="2"/>
      </rPr>
      <t>Podbudowa z kruszywa łamanego #0/31,5 - warstwa górna o grubości po zagęszczeniu 20 - jezdnia</t>
    </r>
  </si>
  <si>
    <r>
      <rPr>
        <sz val="9"/>
        <rFont val="Microsoft Sans Serif"/>
        <family val="2"/>
      </rPr>
      <t>1 170,000</t>
    </r>
  </si>
  <si>
    <r>
      <rPr>
        <sz val="9"/>
        <rFont val="Microsoft Sans Serif"/>
        <family val="2"/>
      </rPr>
      <t xml:space="preserve">31
</t>
    </r>
    <r>
      <rPr>
        <sz val="9"/>
        <rFont val="Microsoft Sans Serif"/>
        <family val="2"/>
      </rPr>
      <t>d.5</t>
    </r>
  </si>
  <si>
    <r>
      <rPr>
        <sz val="9"/>
        <rFont val="Microsoft Sans Serif"/>
        <family val="2"/>
      </rPr>
      <t>D.04.03.01</t>
    </r>
  </si>
  <si>
    <r>
      <rPr>
        <sz val="9"/>
        <rFont val="Microsoft Sans Serif"/>
        <family val="2"/>
      </rPr>
      <t>Mechaniczne czyszczenie nawierzchni drogowej</t>
    </r>
  </si>
  <si>
    <r>
      <rPr>
        <sz val="9"/>
        <rFont val="Microsoft Sans Serif"/>
        <family val="2"/>
      </rPr>
      <t>4 270,000</t>
    </r>
  </si>
  <si>
    <r>
      <rPr>
        <b/>
        <sz val="9"/>
        <rFont val="Microsoft Sans Serif"/>
        <family val="2"/>
      </rPr>
      <t>Razem dział: PODBUDOWY</t>
    </r>
  </si>
  <si>
    <r>
      <rPr>
        <b/>
        <sz val="9"/>
        <rFont val="Microsoft Sans Serif"/>
        <family val="2"/>
      </rPr>
      <t>NAWIERZCHNIE</t>
    </r>
  </si>
  <si>
    <r>
      <rPr>
        <sz val="9"/>
        <rFont val="Microsoft Sans Serif"/>
        <family val="2"/>
      </rPr>
      <t xml:space="preserve">32
</t>
    </r>
    <r>
      <rPr>
        <sz val="9"/>
        <rFont val="Microsoft Sans Serif"/>
        <family val="2"/>
      </rPr>
      <t>d.6</t>
    </r>
  </si>
  <si>
    <r>
      <rPr>
        <sz val="9"/>
        <rFont val="Microsoft Sans Serif"/>
        <family val="2"/>
      </rPr>
      <t>Skropienie podbudowy asfaltem (jezdnia, skrzyżowania)</t>
    </r>
  </si>
  <si>
    <r>
      <rPr>
        <sz val="9"/>
        <rFont val="Microsoft Sans Serif"/>
        <family val="2"/>
      </rPr>
      <t xml:space="preserve">33
</t>
    </r>
    <r>
      <rPr>
        <sz val="9"/>
        <rFont val="Microsoft Sans Serif"/>
        <family val="2"/>
      </rPr>
      <t>d.6</t>
    </r>
  </si>
  <si>
    <r>
      <rPr>
        <sz val="9"/>
        <rFont val="Microsoft Sans Serif"/>
        <family val="2"/>
      </rPr>
      <t xml:space="preserve">D.05.03.05
</t>
    </r>
    <r>
      <rPr>
        <sz val="9"/>
        <rFont val="Microsoft Sans Serif"/>
        <family val="2"/>
      </rPr>
      <t>b</t>
    </r>
  </si>
  <si>
    <r>
      <rPr>
        <sz val="9"/>
        <rFont val="Microsoft Sans Serif"/>
        <family val="2"/>
      </rPr>
      <t>Nawierzchnia z mieszanek mineralno-bitumicznych typu AC16W 50/70 - warstwa wiążąca asfaltowa - grubość po zagęszczeniu 5 cm</t>
    </r>
  </si>
  <si>
    <r>
      <rPr>
        <sz val="9"/>
        <rFont val="Microsoft Sans Serif"/>
        <family val="2"/>
      </rPr>
      <t>4 269,000</t>
    </r>
  </si>
  <si>
    <r>
      <rPr>
        <sz val="9"/>
        <rFont val="Microsoft Sans Serif"/>
        <family val="2"/>
      </rPr>
      <t xml:space="preserve">34
</t>
    </r>
    <r>
      <rPr>
        <sz val="9"/>
        <rFont val="Microsoft Sans Serif"/>
        <family val="2"/>
      </rPr>
      <t>d.6</t>
    </r>
  </si>
  <si>
    <r>
      <rPr>
        <sz val="9"/>
        <rFont val="Microsoft Sans Serif"/>
        <family val="2"/>
      </rPr>
      <t>Skropienie w-wy wiążącej asfaltem</t>
    </r>
  </si>
  <si>
    <r>
      <rPr>
        <sz val="9"/>
        <rFont val="Microsoft Sans Serif"/>
        <family val="2"/>
      </rPr>
      <t xml:space="preserve">35
</t>
    </r>
    <r>
      <rPr>
        <sz val="9"/>
        <rFont val="Microsoft Sans Serif"/>
        <family val="2"/>
      </rPr>
      <t>d.6</t>
    </r>
  </si>
  <si>
    <r>
      <rPr>
        <sz val="9"/>
        <rFont val="Microsoft Sans Serif"/>
        <family val="2"/>
      </rPr>
      <t xml:space="preserve">D.05.03.05
</t>
    </r>
    <r>
      <rPr>
        <sz val="9"/>
        <rFont val="Microsoft Sans Serif"/>
        <family val="2"/>
      </rPr>
      <t>a</t>
    </r>
  </si>
  <si>
    <r>
      <rPr>
        <sz val="9"/>
        <rFont val="Microsoft Sans Serif"/>
        <family val="2"/>
      </rPr>
      <t>Nawierzchnia z mieszanek mineralno-bitumicznych typu AC11S 50/70 - warstwa ścieralna asfaltowa - grubość po zagęszczeniu 4 cm</t>
    </r>
  </si>
  <si>
    <r>
      <rPr>
        <sz val="9"/>
        <rFont val="Microsoft Sans Serif"/>
        <family val="2"/>
      </rPr>
      <t>4 267,000</t>
    </r>
  </si>
  <si>
    <r>
      <rPr>
        <b/>
        <sz val="9"/>
        <rFont val="Microsoft Sans Serif"/>
        <family val="2"/>
      </rPr>
      <t>Razem dział: NAWIERZCHNIE</t>
    </r>
  </si>
  <si>
    <r>
      <rPr>
        <b/>
        <sz val="9"/>
        <rFont val="Microsoft Sans Serif"/>
        <family val="2"/>
      </rPr>
      <t>ELEMENTY ULIC</t>
    </r>
  </si>
  <si>
    <r>
      <rPr>
        <sz val="9"/>
        <rFont val="Microsoft Sans Serif"/>
        <family val="2"/>
      </rPr>
      <t xml:space="preserve">36
</t>
    </r>
    <r>
      <rPr>
        <sz val="9"/>
        <rFont val="Microsoft Sans Serif"/>
        <family val="2"/>
      </rPr>
      <t>d.7</t>
    </r>
  </si>
  <si>
    <r>
      <rPr>
        <sz val="9"/>
        <rFont val="Microsoft Sans Serif"/>
        <family val="2"/>
      </rPr>
      <t>D-08.01.01</t>
    </r>
  </si>
  <si>
    <r>
      <rPr>
        <sz val="9"/>
        <rFont val="Microsoft Sans Serif"/>
        <family val="2"/>
      </rPr>
      <t>Krawężniki betonowe najazdowe o wymiarach 15x22 cm na ławie betonowej z oporem i podsypce cementowo-piaskowej</t>
    </r>
  </si>
  <si>
    <r>
      <rPr>
        <sz val="9"/>
        <rFont val="Microsoft Sans Serif"/>
        <family val="2"/>
      </rPr>
      <t>1 705,000</t>
    </r>
  </si>
  <si>
    <r>
      <rPr>
        <b/>
        <sz val="9"/>
        <rFont val="Microsoft Sans Serif"/>
        <family val="2"/>
      </rPr>
      <t>Razem dział: ELEMENTY ULIC</t>
    </r>
  </si>
  <si>
    <r>
      <rPr>
        <b/>
        <sz val="9"/>
        <rFont val="Microsoft Sans Serif"/>
        <family val="2"/>
      </rPr>
      <t>ROBOTY WYKOŃCZENIOWE</t>
    </r>
  </si>
  <si>
    <r>
      <rPr>
        <sz val="9"/>
        <rFont val="Microsoft Sans Serif"/>
        <family val="2"/>
      </rPr>
      <t xml:space="preserve">37
</t>
    </r>
    <r>
      <rPr>
        <sz val="9"/>
        <rFont val="Microsoft Sans Serif"/>
        <family val="2"/>
      </rPr>
      <t>d.8</t>
    </r>
  </si>
  <si>
    <r>
      <rPr>
        <sz val="9"/>
        <rFont val="Microsoft Sans Serif"/>
        <family val="2"/>
      </rPr>
      <t>Mechaniczne profilowanie i zagęszczenie podłoża pod pobocza gruntowe</t>
    </r>
  </si>
  <si>
    <r>
      <rPr>
        <sz val="9"/>
        <rFont val="Microsoft Sans Serif"/>
        <family val="2"/>
      </rPr>
      <t xml:space="preserve">38
</t>
    </r>
    <r>
      <rPr>
        <sz val="9"/>
        <rFont val="Microsoft Sans Serif"/>
        <family val="2"/>
      </rPr>
      <t>d.8</t>
    </r>
  </si>
  <si>
    <r>
      <rPr>
        <sz val="9"/>
        <rFont val="Microsoft Sans Serif"/>
        <family val="2"/>
      </rPr>
      <t xml:space="preserve">D.06.03.01
</t>
    </r>
    <r>
      <rPr>
        <sz val="9"/>
        <rFont val="Microsoft Sans Serif"/>
        <family val="2"/>
      </rPr>
      <t>a</t>
    </r>
  </si>
  <si>
    <r>
      <rPr>
        <sz val="9"/>
        <rFont val="Microsoft Sans Serif"/>
        <family val="2"/>
      </rPr>
      <t>Wykonanie poboczy z pospółki wraz z zagęszczaniem mechanicznym - grubość warstwy po zagęszczeniu 15 cm</t>
    </r>
  </si>
  <si>
    <r>
      <rPr>
        <sz val="9"/>
        <rFont val="Microsoft Sans Serif"/>
        <family val="2"/>
      </rPr>
      <t xml:space="preserve">39
</t>
    </r>
    <r>
      <rPr>
        <sz val="9"/>
        <rFont val="Microsoft Sans Serif"/>
        <family val="2"/>
      </rPr>
      <t>d.8</t>
    </r>
  </si>
  <si>
    <r>
      <rPr>
        <sz val="9"/>
        <rFont val="Microsoft Sans Serif"/>
        <family val="2"/>
      </rPr>
      <t>D.06.01.01</t>
    </r>
  </si>
  <si>
    <r>
      <rPr>
        <sz val="9"/>
        <rFont val="Microsoft Sans Serif"/>
        <family val="2"/>
      </rPr>
      <t>Humusowanie i obsianie terenu przy gr. warstwy humusu 5 cm</t>
    </r>
  </si>
  <si>
    <r>
      <rPr>
        <b/>
        <sz val="9"/>
        <rFont val="Microsoft Sans Serif"/>
        <family val="2"/>
      </rPr>
      <t>Razem dział: ROBOTY WYKOŃCZENIOWE</t>
    </r>
  </si>
  <si>
    <r>
      <rPr>
        <b/>
        <sz val="9"/>
        <rFont val="Microsoft Sans Serif"/>
        <family val="2"/>
      </rPr>
      <t>ORGANIZACJA RUCHU</t>
    </r>
  </si>
  <si>
    <r>
      <rPr>
        <sz val="9"/>
        <rFont val="Microsoft Sans Serif"/>
        <family val="2"/>
      </rPr>
      <t xml:space="preserve">40
</t>
    </r>
    <r>
      <rPr>
        <sz val="9"/>
        <rFont val="Microsoft Sans Serif"/>
        <family val="2"/>
      </rPr>
      <t>d.9</t>
    </r>
  </si>
  <si>
    <r>
      <rPr>
        <sz val="9"/>
        <rFont val="Microsoft Sans Serif"/>
        <family val="2"/>
      </rPr>
      <t>D-07.02.01</t>
    </r>
  </si>
  <si>
    <r>
      <rPr>
        <sz val="9"/>
        <rFont val="Microsoft Sans Serif"/>
        <family val="2"/>
      </rPr>
      <t>Słupki do znaków drogowych z rur stalowych o śr. 70 mm</t>
    </r>
  </si>
  <si>
    <r>
      <rPr>
        <sz val="9"/>
        <rFont val="Microsoft Sans Serif"/>
        <family val="2"/>
      </rPr>
      <t xml:space="preserve">41
</t>
    </r>
    <r>
      <rPr>
        <sz val="9"/>
        <rFont val="Microsoft Sans Serif"/>
        <family val="2"/>
      </rPr>
      <t>d.9</t>
    </r>
  </si>
  <si>
    <r>
      <rPr>
        <sz val="9"/>
        <rFont val="Microsoft Sans Serif"/>
        <family val="2"/>
      </rPr>
      <t>Przymocowanie tablic znaków drogowych zakazu, nakazu, ostrzegawczych, informacyjnych, kierunków i miejscowości o powierzchni ponad 0.3 m2</t>
    </r>
  </si>
  <si>
    <r>
      <rPr>
        <b/>
        <sz val="9"/>
        <rFont val="Microsoft Sans Serif"/>
        <family val="2"/>
      </rPr>
      <t>Razem dział: ORGANIZACJA RUCHU</t>
    </r>
  </si>
  <si>
    <t>Kosztorys NETTO razem</t>
  </si>
  <si>
    <t>Kosztorys BRUTTO razem</t>
  </si>
  <si>
    <t>Podatek VAT 23%</t>
  </si>
  <si>
    <r>
      <rPr>
        <sz val="9"/>
        <rFont val="Microsoft Sans Serif"/>
        <family val="2"/>
      </rPr>
      <t xml:space="preserve">1
</t>
    </r>
    <r>
      <rPr>
        <sz val="9"/>
        <rFont val="Microsoft Sans Serif"/>
        <family val="2"/>
      </rPr>
      <t>d.2</t>
    </r>
    <r>
      <rPr>
        <sz val="11"/>
        <color theme="1"/>
        <rFont val="Calibri"/>
        <family val="2"/>
        <charset val="238"/>
        <scheme val="minor"/>
      </rPr>
      <t/>
    </r>
  </si>
  <si>
    <t>Ścinanie drzew piłą mechaniczną wraz z karczowaniem pni (śr. 66-100 cm)</t>
  </si>
  <si>
    <t>szt.</t>
  </si>
  <si>
    <t>D.01.02.02</t>
  </si>
  <si>
    <t>KOSZTORYS: Budowa ulicy Spacerowej w miejscowości Boleszkowice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</si>
</sst>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\ &quot;zł&quot;"/>
  </numFmts>
  <fonts count="9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9"/>
      <name val="Microsoft Sans Serif"/>
    </font>
    <font>
      <b/>
      <sz val="9"/>
      <name val="Microsoft Sans Serif"/>
    </font>
    <font>
      <b/>
      <sz val="9"/>
      <color rgb="FF000000"/>
      <name val="Microsoft Sans Serif"/>
      <family val="2"/>
    </font>
    <font>
      <sz val="9"/>
      <color rgb="FF000000"/>
      <name val="Microsoft Sans Serif"/>
      <family val="2"/>
    </font>
    <font>
      <sz val="9"/>
      <name val="Microsoft Sans Serif"/>
      <family val="2"/>
    </font>
    <font>
      <b/>
      <sz val="9"/>
      <name val="Microsoft Sans Serif"/>
      <family val="2"/>
    </font>
    <font>
      <b/>
      <sz val="9"/>
      <color rgb="FF000000"/>
      <name val="Microsoft Sans Serif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 indent="2"/>
    </xf>
    <xf numFmtId="1" fontId="4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right" vertical="top" shrinkToFit="1"/>
    </xf>
    <xf numFmtId="0" fontId="2" fillId="0" borderId="1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right" vertical="top" wrapText="1" indent="1"/>
    </xf>
    <xf numFmtId="165" fontId="2" fillId="0" borderId="1" xfId="0" applyNumberFormat="1" applyFont="1" applyFill="1" applyBorder="1" applyAlignment="1">
      <alignment horizontal="right" vertical="top" wrapText="1"/>
    </xf>
    <xf numFmtId="165" fontId="5" fillId="0" borderId="1" xfId="0" applyNumberFormat="1" applyFont="1" applyFill="1" applyBorder="1" applyAlignment="1">
      <alignment horizontal="right" vertical="top" shrinkToFit="1"/>
    </xf>
    <xf numFmtId="165" fontId="3" fillId="0" borderId="1" xfId="0" applyNumberFormat="1" applyFont="1" applyFill="1" applyBorder="1" applyAlignment="1">
      <alignment horizontal="right" vertical="top" wrapText="1"/>
    </xf>
    <xf numFmtId="165" fontId="8" fillId="0" borderId="1" xfId="0" applyNumberFormat="1" applyFont="1" applyFill="1" applyBorder="1" applyAlignment="1">
      <alignment horizontal="right" vertical="top" wrapText="1"/>
    </xf>
    <xf numFmtId="165" fontId="0" fillId="0" borderId="0" xfId="0" applyNumberFormat="1" applyFill="1" applyBorder="1" applyAlignment="1">
      <alignment horizontal="left" vertical="top"/>
    </xf>
    <xf numFmtId="165" fontId="3" fillId="0" borderId="1" xfId="0" applyNumberFormat="1" applyFont="1" applyFill="1" applyBorder="1" applyAlignment="1">
      <alignment horizontal="right" vertical="top" wrapText="1" indent="1"/>
    </xf>
    <xf numFmtId="165" fontId="3" fillId="0" borderId="1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workbookViewId="0">
      <selection activeCell="L8" sqref="L8"/>
    </sheetView>
  </sheetViews>
  <sheetFormatPr defaultRowHeight="12.75" x14ac:dyDescent="0.2"/>
  <cols>
    <col min="1" max="1" width="8" customWidth="1"/>
    <col min="2" max="2" width="11.5" customWidth="1"/>
    <col min="3" max="3" width="52.5" customWidth="1"/>
    <col min="4" max="4" width="4.6640625" customWidth="1"/>
    <col min="5" max="5" width="12.6640625" customWidth="1"/>
    <col min="6" max="6" width="11.5" customWidth="1"/>
    <col min="7" max="7" width="18" bestFit="1" customWidth="1"/>
    <col min="8" max="8" width="2.1640625" customWidth="1"/>
    <col min="9" max="9" width="12" bestFit="1" customWidth="1"/>
  </cols>
  <sheetData>
    <row r="1" spans="1:7" ht="22.5" customHeight="1" x14ac:dyDescent="0.2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1" t="s">
        <v>6</v>
      </c>
    </row>
    <row r="2" spans="1:7" ht="12.75" customHeight="1" x14ac:dyDescent="0.2">
      <c r="A2" s="28" t="s">
        <v>152</v>
      </c>
      <c r="B2" s="26"/>
      <c r="C2" s="26"/>
      <c r="D2" s="26"/>
      <c r="E2" s="26"/>
      <c r="F2" s="26"/>
      <c r="G2" s="27"/>
    </row>
    <row r="3" spans="1:7" ht="12.75" customHeight="1" x14ac:dyDescent="0.2">
      <c r="A3" s="5">
        <v>1</v>
      </c>
      <c r="B3" s="25" t="s">
        <v>7</v>
      </c>
      <c r="C3" s="26"/>
      <c r="D3" s="26"/>
      <c r="E3" s="26"/>
      <c r="F3" s="26"/>
      <c r="G3" s="27"/>
    </row>
    <row r="4" spans="1:7" ht="25.5" customHeight="1" x14ac:dyDescent="0.2">
      <c r="A4" s="6" t="s">
        <v>8</v>
      </c>
      <c r="B4" s="2" t="s">
        <v>9</v>
      </c>
      <c r="C4" s="3" t="s">
        <v>10</v>
      </c>
      <c r="D4" s="3" t="s">
        <v>11</v>
      </c>
      <c r="E4" s="7">
        <v>0.82899999999999996</v>
      </c>
      <c r="F4" s="12"/>
      <c r="G4" s="14">
        <f>E4*F4</f>
        <v>0</v>
      </c>
    </row>
    <row r="5" spans="1:7" ht="25.5" customHeight="1" x14ac:dyDescent="0.2">
      <c r="A5" s="6" t="s">
        <v>148</v>
      </c>
      <c r="B5" s="2" t="s">
        <v>151</v>
      </c>
      <c r="C5" s="3" t="s">
        <v>149</v>
      </c>
      <c r="D5" s="3" t="s">
        <v>150</v>
      </c>
      <c r="E5" s="7">
        <v>1</v>
      </c>
      <c r="F5" s="12"/>
      <c r="G5" s="14">
        <f>E5*F5</f>
        <v>0</v>
      </c>
    </row>
    <row r="6" spans="1:7" ht="27.75" customHeight="1" x14ac:dyDescent="0.2">
      <c r="A6" s="6" t="s">
        <v>12</v>
      </c>
      <c r="B6" s="2" t="s">
        <v>13</v>
      </c>
      <c r="C6" s="3" t="s">
        <v>14</v>
      </c>
      <c r="D6" s="3" t="s">
        <v>15</v>
      </c>
      <c r="E6" s="7">
        <v>170</v>
      </c>
      <c r="F6" s="13"/>
      <c r="G6" s="14">
        <f t="shared" ref="G6:G12" si="0">E6*F6</f>
        <v>0</v>
      </c>
    </row>
    <row r="7" spans="1:7" ht="27.75" customHeight="1" x14ac:dyDescent="0.2">
      <c r="A7" s="6" t="s">
        <v>16</v>
      </c>
      <c r="B7" s="2" t="s">
        <v>17</v>
      </c>
      <c r="C7" s="3" t="s">
        <v>18</v>
      </c>
      <c r="D7" s="3" t="s">
        <v>15</v>
      </c>
      <c r="E7" s="8" t="s">
        <v>19</v>
      </c>
      <c r="F7" s="13"/>
      <c r="G7" s="14">
        <f t="shared" si="0"/>
        <v>0</v>
      </c>
    </row>
    <row r="8" spans="1:7" ht="27.75" customHeight="1" x14ac:dyDescent="0.2">
      <c r="A8" s="6" t="s">
        <v>20</v>
      </c>
      <c r="B8" s="2" t="s">
        <v>17</v>
      </c>
      <c r="C8" s="3" t="s">
        <v>21</v>
      </c>
      <c r="D8" s="3" t="s">
        <v>15</v>
      </c>
      <c r="E8" s="7">
        <v>500</v>
      </c>
      <c r="F8" s="13"/>
      <c r="G8" s="14">
        <f t="shared" si="0"/>
        <v>0</v>
      </c>
    </row>
    <row r="9" spans="1:7" ht="27.75" customHeight="1" x14ac:dyDescent="0.2">
      <c r="A9" s="6" t="s">
        <v>22</v>
      </c>
      <c r="B9" s="2" t="s">
        <v>17</v>
      </c>
      <c r="C9" s="3" t="s">
        <v>23</v>
      </c>
      <c r="D9" s="3" t="s">
        <v>15</v>
      </c>
      <c r="E9" s="7">
        <v>30</v>
      </c>
      <c r="F9" s="13"/>
      <c r="G9" s="14">
        <f t="shared" si="0"/>
        <v>0</v>
      </c>
    </row>
    <row r="10" spans="1:7" ht="33" customHeight="1" x14ac:dyDescent="0.2">
      <c r="A10" s="6" t="s">
        <v>24</v>
      </c>
      <c r="B10" s="2" t="s">
        <v>17</v>
      </c>
      <c r="C10" s="3" t="s">
        <v>25</v>
      </c>
      <c r="D10" s="1" t="s">
        <v>26</v>
      </c>
      <c r="E10" s="7">
        <v>40</v>
      </c>
      <c r="F10" s="13"/>
      <c r="G10" s="14">
        <f t="shared" si="0"/>
        <v>0</v>
      </c>
    </row>
    <row r="11" spans="1:7" ht="38.25" x14ac:dyDescent="0.2">
      <c r="A11" s="6" t="s">
        <v>27</v>
      </c>
      <c r="B11" s="2" t="s">
        <v>17</v>
      </c>
      <c r="C11" s="3" t="s">
        <v>28</v>
      </c>
      <c r="D11" s="3" t="s">
        <v>29</v>
      </c>
      <c r="E11" s="7">
        <v>259.22000000000003</v>
      </c>
      <c r="F11" s="13"/>
      <c r="G11" s="14">
        <f t="shared" si="0"/>
        <v>0</v>
      </c>
    </row>
    <row r="12" spans="1:7" ht="27.75" customHeight="1" x14ac:dyDescent="0.2">
      <c r="A12" s="6" t="s">
        <v>30</v>
      </c>
      <c r="B12" s="9" t="s">
        <v>31</v>
      </c>
      <c r="C12" s="3" t="s">
        <v>32</v>
      </c>
      <c r="D12" s="3" t="s">
        <v>15</v>
      </c>
      <c r="E12" s="8" t="s">
        <v>33</v>
      </c>
      <c r="F12" s="13"/>
      <c r="G12" s="14">
        <f t="shared" si="0"/>
        <v>0</v>
      </c>
    </row>
    <row r="13" spans="1:7" ht="25.5" customHeight="1" x14ac:dyDescent="0.2">
      <c r="A13" s="25" t="s">
        <v>34</v>
      </c>
      <c r="B13" s="26"/>
      <c r="C13" s="26"/>
      <c r="D13" s="26"/>
      <c r="E13" s="26"/>
      <c r="F13" s="27"/>
      <c r="G13" s="14">
        <f>SUM(G4:G12)</f>
        <v>0</v>
      </c>
    </row>
    <row r="14" spans="1:7" ht="12.75" customHeight="1" x14ac:dyDescent="0.2">
      <c r="A14" s="5">
        <v>2</v>
      </c>
      <c r="B14" s="25" t="s">
        <v>35</v>
      </c>
      <c r="C14" s="26"/>
      <c r="D14" s="26"/>
      <c r="E14" s="26"/>
      <c r="F14" s="26"/>
      <c r="G14" s="27"/>
    </row>
    <row r="15" spans="1:7" ht="25.5" customHeight="1" x14ac:dyDescent="0.2">
      <c r="A15" s="6" t="s">
        <v>36</v>
      </c>
      <c r="B15" s="2" t="s">
        <v>37</v>
      </c>
      <c r="C15" s="3" t="s">
        <v>38</v>
      </c>
      <c r="D15" s="3" t="s">
        <v>11</v>
      </c>
      <c r="E15" s="7">
        <v>0.78200000000000003</v>
      </c>
      <c r="F15" s="12"/>
      <c r="G15" s="14">
        <f>E15*F15</f>
        <v>0</v>
      </c>
    </row>
    <row r="16" spans="1:7" ht="25.5" customHeight="1" x14ac:dyDescent="0.2">
      <c r="A16" s="10" t="s">
        <v>39</v>
      </c>
      <c r="B16" s="2" t="s">
        <v>37</v>
      </c>
      <c r="C16" s="3" t="s">
        <v>40</v>
      </c>
      <c r="D16" s="3" t="s">
        <v>29</v>
      </c>
      <c r="E16" s="8" t="s">
        <v>41</v>
      </c>
      <c r="F16" s="13"/>
      <c r="G16" s="14">
        <f t="shared" ref="G16:G28" si="1">E16*F16</f>
        <v>0</v>
      </c>
    </row>
    <row r="17" spans="1:7" ht="42.95" customHeight="1" x14ac:dyDescent="0.2">
      <c r="A17" s="10" t="s">
        <v>42</v>
      </c>
      <c r="B17" s="2" t="s">
        <v>37</v>
      </c>
      <c r="C17" s="3" t="s">
        <v>43</v>
      </c>
      <c r="D17" s="3" t="s">
        <v>29</v>
      </c>
      <c r="E17" s="7">
        <v>78.2</v>
      </c>
      <c r="F17" s="13"/>
      <c r="G17" s="14">
        <f t="shared" si="1"/>
        <v>0</v>
      </c>
    </row>
    <row r="18" spans="1:7" ht="42.95" customHeight="1" x14ac:dyDescent="0.2">
      <c r="A18" s="10" t="s">
        <v>44</v>
      </c>
      <c r="B18" s="2" t="s">
        <v>37</v>
      </c>
      <c r="C18" s="3" t="s">
        <v>45</v>
      </c>
      <c r="D18" s="3" t="s">
        <v>15</v>
      </c>
      <c r="E18" s="8" t="s">
        <v>46</v>
      </c>
      <c r="F18" s="13"/>
      <c r="G18" s="14">
        <f t="shared" si="1"/>
        <v>0</v>
      </c>
    </row>
    <row r="19" spans="1:7" ht="27.75" customHeight="1" x14ac:dyDescent="0.2">
      <c r="A19" s="10" t="s">
        <v>47</v>
      </c>
      <c r="B19" s="2" t="s">
        <v>37</v>
      </c>
      <c r="C19" s="3" t="s">
        <v>48</v>
      </c>
      <c r="D19" s="3" t="s">
        <v>29</v>
      </c>
      <c r="E19" s="7">
        <v>78.2</v>
      </c>
      <c r="F19" s="13"/>
      <c r="G19" s="14">
        <f t="shared" si="1"/>
        <v>0</v>
      </c>
    </row>
    <row r="20" spans="1:7" ht="27.75" customHeight="1" x14ac:dyDescent="0.2">
      <c r="A20" s="10" t="s">
        <v>49</v>
      </c>
      <c r="B20" s="2" t="s">
        <v>37</v>
      </c>
      <c r="C20" s="3" t="s">
        <v>50</v>
      </c>
      <c r="D20" s="3" t="s">
        <v>29</v>
      </c>
      <c r="E20" s="7">
        <v>195.5</v>
      </c>
      <c r="F20" s="13"/>
      <c r="G20" s="14">
        <f t="shared" si="1"/>
        <v>0</v>
      </c>
    </row>
    <row r="21" spans="1:7" ht="27.75" customHeight="1" x14ac:dyDescent="0.2">
      <c r="A21" s="10" t="s">
        <v>51</v>
      </c>
      <c r="B21" s="2" t="s">
        <v>37</v>
      </c>
      <c r="C21" s="3" t="s">
        <v>52</v>
      </c>
      <c r="D21" s="3" t="s">
        <v>15</v>
      </c>
      <c r="E21" s="7">
        <v>977.5</v>
      </c>
      <c r="F21" s="13"/>
      <c r="G21" s="14">
        <f t="shared" si="1"/>
        <v>0</v>
      </c>
    </row>
    <row r="22" spans="1:7" ht="27.75" customHeight="1" x14ac:dyDescent="0.2">
      <c r="A22" s="10" t="s">
        <v>53</v>
      </c>
      <c r="B22" s="2" t="s">
        <v>37</v>
      </c>
      <c r="C22" s="3" t="s">
        <v>54</v>
      </c>
      <c r="D22" s="3" t="s">
        <v>29</v>
      </c>
      <c r="E22" s="8" t="s">
        <v>55</v>
      </c>
      <c r="F22" s="13"/>
      <c r="G22" s="14">
        <f t="shared" si="1"/>
        <v>0</v>
      </c>
    </row>
    <row r="23" spans="1:7" ht="27.75" customHeight="1" x14ac:dyDescent="0.2">
      <c r="A23" s="10" t="s">
        <v>56</v>
      </c>
      <c r="B23" s="2" t="s">
        <v>37</v>
      </c>
      <c r="C23" s="3" t="s">
        <v>57</v>
      </c>
      <c r="D23" s="3" t="s">
        <v>29</v>
      </c>
      <c r="E23" s="8" t="s">
        <v>55</v>
      </c>
      <c r="F23" s="13"/>
      <c r="G23" s="14">
        <f t="shared" si="1"/>
        <v>0</v>
      </c>
    </row>
    <row r="24" spans="1:7" ht="27.75" customHeight="1" x14ac:dyDescent="0.2">
      <c r="A24" s="10" t="s">
        <v>58</v>
      </c>
      <c r="B24" s="2" t="s">
        <v>37</v>
      </c>
      <c r="C24" s="3" t="s">
        <v>59</v>
      </c>
      <c r="D24" s="1" t="s">
        <v>26</v>
      </c>
      <c r="E24" s="7">
        <v>56</v>
      </c>
      <c r="F24" s="13"/>
      <c r="G24" s="14">
        <f t="shared" si="1"/>
        <v>0</v>
      </c>
    </row>
    <row r="25" spans="1:7" ht="27.75" customHeight="1" x14ac:dyDescent="0.2">
      <c r="A25" s="10" t="s">
        <v>60</v>
      </c>
      <c r="B25" s="2" t="s">
        <v>37</v>
      </c>
      <c r="C25" s="3" t="s">
        <v>61</v>
      </c>
      <c r="D25" s="1" t="s">
        <v>26</v>
      </c>
      <c r="E25" s="7">
        <v>726</v>
      </c>
      <c r="F25" s="13"/>
      <c r="G25" s="14">
        <f t="shared" si="1"/>
        <v>0</v>
      </c>
    </row>
    <row r="26" spans="1:7" ht="27.75" customHeight="1" x14ac:dyDescent="0.2">
      <c r="A26" s="10" t="s">
        <v>62</v>
      </c>
      <c r="B26" s="2" t="s">
        <v>37</v>
      </c>
      <c r="C26" s="3" t="s">
        <v>63</v>
      </c>
      <c r="D26" s="3" t="s">
        <v>64</v>
      </c>
      <c r="E26" s="7">
        <v>21</v>
      </c>
      <c r="F26" s="12"/>
      <c r="G26" s="14">
        <f t="shared" si="1"/>
        <v>0</v>
      </c>
    </row>
    <row r="27" spans="1:7" ht="32.450000000000003" customHeight="1" x14ac:dyDescent="0.2">
      <c r="A27" s="10" t="s">
        <v>65</v>
      </c>
      <c r="B27" s="2" t="s">
        <v>37</v>
      </c>
      <c r="C27" s="3" t="s">
        <v>66</v>
      </c>
      <c r="D27" s="9" t="s">
        <v>67</v>
      </c>
      <c r="E27" s="7">
        <v>-41</v>
      </c>
      <c r="F27" s="13"/>
      <c r="G27" s="14">
        <f t="shared" si="1"/>
        <v>0</v>
      </c>
    </row>
    <row r="28" spans="1:7" ht="27.75" customHeight="1" x14ac:dyDescent="0.2">
      <c r="A28" s="10" t="s">
        <v>68</v>
      </c>
      <c r="B28" s="2" t="s">
        <v>37</v>
      </c>
      <c r="C28" s="3" t="s">
        <v>69</v>
      </c>
      <c r="D28" s="3" t="s">
        <v>70</v>
      </c>
      <c r="E28" s="7">
        <v>17</v>
      </c>
      <c r="F28" s="12"/>
      <c r="G28" s="14">
        <f t="shared" si="1"/>
        <v>0</v>
      </c>
    </row>
    <row r="29" spans="1:7" ht="25.5" customHeight="1" x14ac:dyDescent="0.2">
      <c r="A29" s="25" t="s">
        <v>71</v>
      </c>
      <c r="B29" s="26"/>
      <c r="C29" s="26"/>
      <c r="D29" s="26"/>
      <c r="E29" s="26"/>
      <c r="F29" s="27"/>
      <c r="G29" s="14">
        <f>SUM(G15:G28)</f>
        <v>0</v>
      </c>
    </row>
    <row r="30" spans="1:7" ht="12.75" customHeight="1" x14ac:dyDescent="0.2">
      <c r="A30" s="5">
        <v>3</v>
      </c>
      <c r="B30" s="25" t="s">
        <v>72</v>
      </c>
      <c r="C30" s="26"/>
      <c r="D30" s="26"/>
      <c r="E30" s="26"/>
      <c r="F30" s="26"/>
      <c r="G30" s="27"/>
    </row>
    <row r="31" spans="1:7" ht="25.5" customHeight="1" x14ac:dyDescent="0.2">
      <c r="A31" s="10" t="s">
        <v>73</v>
      </c>
      <c r="B31" s="2" t="s">
        <v>74</v>
      </c>
      <c r="C31" s="3" t="s">
        <v>75</v>
      </c>
      <c r="D31" s="8" t="s">
        <v>15</v>
      </c>
      <c r="E31" s="8" t="s">
        <v>76</v>
      </c>
      <c r="F31" s="13"/>
      <c r="G31" s="18">
        <f>E31*F31</f>
        <v>0</v>
      </c>
    </row>
    <row r="32" spans="1:7" ht="27.75" customHeight="1" x14ac:dyDescent="0.2">
      <c r="A32" s="10" t="s">
        <v>77</v>
      </c>
      <c r="B32" s="9" t="s">
        <v>31</v>
      </c>
      <c r="C32" s="3" t="s">
        <v>78</v>
      </c>
      <c r="D32" s="8" t="s">
        <v>29</v>
      </c>
      <c r="E32" s="7">
        <v>609.79999999999995</v>
      </c>
      <c r="F32" s="13"/>
      <c r="G32" s="18">
        <f>E32*F32</f>
        <v>0</v>
      </c>
    </row>
    <row r="33" spans="1:7" ht="15" customHeight="1" x14ac:dyDescent="0.2">
      <c r="A33" s="25" t="s">
        <v>79</v>
      </c>
      <c r="B33" s="26"/>
      <c r="C33" s="26"/>
      <c r="D33" s="26"/>
      <c r="E33" s="26"/>
      <c r="F33" s="27"/>
      <c r="G33" s="18">
        <f>SUM(G31:G32)</f>
        <v>0</v>
      </c>
    </row>
    <row r="34" spans="1:7" ht="12.75" customHeight="1" x14ac:dyDescent="0.2">
      <c r="A34" s="5">
        <v>4</v>
      </c>
      <c r="B34" s="25" t="s">
        <v>80</v>
      </c>
      <c r="C34" s="26"/>
      <c r="D34" s="26"/>
      <c r="E34" s="26"/>
      <c r="F34" s="26"/>
      <c r="G34" s="27"/>
    </row>
    <row r="35" spans="1:7" ht="25.5" customHeight="1" x14ac:dyDescent="0.2">
      <c r="A35" s="10" t="s">
        <v>81</v>
      </c>
      <c r="B35" s="2" t="s">
        <v>82</v>
      </c>
      <c r="C35" s="3" t="s">
        <v>83</v>
      </c>
      <c r="D35" s="8" t="s">
        <v>70</v>
      </c>
      <c r="E35" s="7">
        <v>4</v>
      </c>
      <c r="F35" s="13"/>
      <c r="G35" s="14">
        <f>E35*F35</f>
        <v>0</v>
      </c>
    </row>
    <row r="36" spans="1:7" ht="25.5" customHeight="1" x14ac:dyDescent="0.2">
      <c r="A36" s="10" t="s">
        <v>84</v>
      </c>
      <c r="B36" s="2" t="s">
        <v>85</v>
      </c>
      <c r="C36" s="3" t="s">
        <v>86</v>
      </c>
      <c r="D36" s="8" t="s">
        <v>70</v>
      </c>
      <c r="E36" s="7">
        <v>2</v>
      </c>
      <c r="F36" s="13"/>
      <c r="G36" s="14">
        <f>E36*F36</f>
        <v>0</v>
      </c>
    </row>
    <row r="37" spans="1:7" ht="15" customHeight="1" x14ac:dyDescent="0.2">
      <c r="A37" s="25" t="s">
        <v>87</v>
      </c>
      <c r="B37" s="26"/>
      <c r="C37" s="26"/>
      <c r="D37" s="26"/>
      <c r="E37" s="26"/>
      <c r="F37" s="27"/>
      <c r="G37" s="14">
        <f>SUM(G35:G36)</f>
        <v>0</v>
      </c>
    </row>
    <row r="38" spans="1:7" ht="12.75" customHeight="1" x14ac:dyDescent="0.2">
      <c r="A38" s="5">
        <v>5</v>
      </c>
      <c r="B38" s="25" t="s">
        <v>88</v>
      </c>
      <c r="C38" s="26"/>
      <c r="D38" s="26"/>
      <c r="E38" s="26"/>
      <c r="F38" s="26"/>
      <c r="G38" s="27"/>
    </row>
    <row r="39" spans="1:7" ht="33" customHeight="1" x14ac:dyDescent="0.2">
      <c r="A39" s="10" t="s">
        <v>89</v>
      </c>
      <c r="B39" s="2" t="s">
        <v>90</v>
      </c>
      <c r="C39" s="3" t="s">
        <v>91</v>
      </c>
      <c r="D39" s="8" t="s">
        <v>15</v>
      </c>
      <c r="E39" s="8" t="s">
        <v>92</v>
      </c>
      <c r="F39" s="13"/>
      <c r="G39" s="14">
        <f>E39*F39</f>
        <v>0</v>
      </c>
    </row>
    <row r="40" spans="1:7" ht="33" customHeight="1" x14ac:dyDescent="0.2">
      <c r="A40" s="10" t="s">
        <v>93</v>
      </c>
      <c r="B40" s="2" t="s">
        <v>94</v>
      </c>
      <c r="C40" s="3" t="s">
        <v>95</v>
      </c>
      <c r="D40" s="8" t="s">
        <v>15</v>
      </c>
      <c r="E40" s="8" t="s">
        <v>96</v>
      </c>
      <c r="F40" s="13"/>
      <c r="G40" s="14">
        <f t="shared" ref="G40:G43" si="2">E40*F40</f>
        <v>0</v>
      </c>
    </row>
    <row r="41" spans="1:7" ht="33" customHeight="1" x14ac:dyDescent="0.2">
      <c r="A41" s="10" t="s">
        <v>97</v>
      </c>
      <c r="B41" s="2" t="s">
        <v>98</v>
      </c>
      <c r="C41" s="3" t="s">
        <v>99</v>
      </c>
      <c r="D41" s="8" t="s">
        <v>15</v>
      </c>
      <c r="E41" s="7">
        <v>805</v>
      </c>
      <c r="F41" s="13"/>
      <c r="G41" s="14">
        <f t="shared" si="2"/>
        <v>0</v>
      </c>
    </row>
    <row r="42" spans="1:7" ht="27.75" customHeight="1" x14ac:dyDescent="0.2">
      <c r="A42" s="10" t="s">
        <v>100</v>
      </c>
      <c r="B42" s="2" t="s">
        <v>98</v>
      </c>
      <c r="C42" s="3" t="s">
        <v>101</v>
      </c>
      <c r="D42" s="8" t="s">
        <v>15</v>
      </c>
      <c r="E42" s="8" t="s">
        <v>102</v>
      </c>
      <c r="F42" s="13"/>
      <c r="G42" s="14">
        <f t="shared" si="2"/>
        <v>0</v>
      </c>
    </row>
    <row r="43" spans="1:7" ht="27.75" customHeight="1" x14ac:dyDescent="0.2">
      <c r="A43" s="10" t="s">
        <v>103</v>
      </c>
      <c r="B43" s="2" t="s">
        <v>104</v>
      </c>
      <c r="C43" s="3" t="s">
        <v>105</v>
      </c>
      <c r="D43" s="8" t="s">
        <v>15</v>
      </c>
      <c r="E43" s="8" t="s">
        <v>106</v>
      </c>
      <c r="F43" s="13"/>
      <c r="G43" s="14">
        <f t="shared" si="2"/>
        <v>0</v>
      </c>
    </row>
    <row r="44" spans="1:7" ht="25.5" customHeight="1" x14ac:dyDescent="0.2">
      <c r="A44" s="25" t="s">
        <v>107</v>
      </c>
      <c r="B44" s="26"/>
      <c r="C44" s="26"/>
      <c r="D44" s="26"/>
      <c r="E44" s="26"/>
      <c r="F44" s="27"/>
      <c r="G44" s="14">
        <f>SUM(G39:G43)</f>
        <v>0</v>
      </c>
    </row>
    <row r="45" spans="1:7" ht="12.75" customHeight="1" x14ac:dyDescent="0.2">
      <c r="A45" s="5">
        <v>6</v>
      </c>
      <c r="B45" s="25" t="s">
        <v>108</v>
      </c>
      <c r="C45" s="26"/>
      <c r="D45" s="26"/>
      <c r="E45" s="26"/>
      <c r="F45" s="26"/>
      <c r="G45" s="27"/>
    </row>
    <row r="46" spans="1:7" ht="25.5" customHeight="1" x14ac:dyDescent="0.2">
      <c r="A46" s="10" t="s">
        <v>109</v>
      </c>
      <c r="B46" s="2" t="s">
        <v>104</v>
      </c>
      <c r="C46" s="3" t="s">
        <v>110</v>
      </c>
      <c r="D46" s="8" t="s">
        <v>15</v>
      </c>
      <c r="E46" s="8" t="s">
        <v>106</v>
      </c>
      <c r="F46" s="13"/>
      <c r="G46" s="17">
        <f>E46*F46</f>
        <v>0</v>
      </c>
    </row>
    <row r="47" spans="1:7" ht="33" customHeight="1" x14ac:dyDescent="0.2">
      <c r="A47" s="10" t="s">
        <v>111</v>
      </c>
      <c r="B47" s="9" t="s">
        <v>112</v>
      </c>
      <c r="C47" s="3" t="s">
        <v>113</v>
      </c>
      <c r="D47" s="8" t="s">
        <v>15</v>
      </c>
      <c r="E47" s="8" t="s">
        <v>114</v>
      </c>
      <c r="F47" s="13"/>
      <c r="G47" s="17">
        <f t="shared" ref="G47:G49" si="3">E47*F47</f>
        <v>0</v>
      </c>
    </row>
    <row r="48" spans="1:7" ht="27.75" customHeight="1" x14ac:dyDescent="0.2">
      <c r="A48" s="10" t="s">
        <v>115</v>
      </c>
      <c r="B48" s="2" t="s">
        <v>104</v>
      </c>
      <c r="C48" s="3" t="s">
        <v>116</v>
      </c>
      <c r="D48" s="8" t="s">
        <v>15</v>
      </c>
      <c r="E48" s="8" t="s">
        <v>114</v>
      </c>
      <c r="F48" s="13"/>
      <c r="G48" s="17">
        <f t="shared" si="3"/>
        <v>0</v>
      </c>
    </row>
    <row r="49" spans="1:7" ht="33" customHeight="1" x14ac:dyDescent="0.2">
      <c r="A49" s="10" t="s">
        <v>117</v>
      </c>
      <c r="B49" s="9" t="s">
        <v>118</v>
      </c>
      <c r="C49" s="3" t="s">
        <v>119</v>
      </c>
      <c r="D49" s="8" t="s">
        <v>15</v>
      </c>
      <c r="E49" s="8" t="s">
        <v>120</v>
      </c>
      <c r="F49" s="13"/>
      <c r="G49" s="17">
        <f t="shared" si="3"/>
        <v>0</v>
      </c>
    </row>
    <row r="50" spans="1:7" ht="25.5" customHeight="1" x14ac:dyDescent="0.2">
      <c r="A50" s="25" t="s">
        <v>121</v>
      </c>
      <c r="B50" s="26"/>
      <c r="C50" s="26"/>
      <c r="D50" s="26"/>
      <c r="E50" s="26"/>
      <c r="F50" s="27"/>
      <c r="G50" s="17">
        <f>SUM(G46:G49)</f>
        <v>0</v>
      </c>
    </row>
    <row r="51" spans="1:7" ht="12.75" customHeight="1" x14ac:dyDescent="0.2">
      <c r="A51" s="5">
        <v>7</v>
      </c>
      <c r="B51" s="25" t="s">
        <v>122</v>
      </c>
      <c r="C51" s="26"/>
      <c r="D51" s="26"/>
      <c r="E51" s="26"/>
      <c r="F51" s="26"/>
      <c r="G51" s="27"/>
    </row>
    <row r="52" spans="1:7" ht="38.25" x14ac:dyDescent="0.2">
      <c r="A52" s="10" t="s">
        <v>123</v>
      </c>
      <c r="B52" s="2" t="s">
        <v>124</v>
      </c>
      <c r="C52" s="3" t="s">
        <v>125</v>
      </c>
      <c r="D52" s="11" t="s">
        <v>26</v>
      </c>
      <c r="E52" s="8" t="s">
        <v>126</v>
      </c>
      <c r="F52" s="13"/>
      <c r="G52" s="15">
        <f>E52*F52</f>
        <v>0</v>
      </c>
    </row>
    <row r="53" spans="1:7" ht="25.5" customHeight="1" x14ac:dyDescent="0.2">
      <c r="A53" s="25" t="s">
        <v>127</v>
      </c>
      <c r="B53" s="26"/>
      <c r="C53" s="26"/>
      <c r="D53" s="26"/>
      <c r="E53" s="26"/>
      <c r="F53" s="27"/>
      <c r="G53" s="15">
        <f>SUM(G52)</f>
        <v>0</v>
      </c>
    </row>
    <row r="54" spans="1:7" ht="12.75" customHeight="1" x14ac:dyDescent="0.2">
      <c r="A54" s="5">
        <v>8</v>
      </c>
      <c r="B54" s="25" t="s">
        <v>128</v>
      </c>
      <c r="C54" s="26"/>
      <c r="D54" s="26"/>
      <c r="E54" s="26"/>
      <c r="F54" s="26"/>
      <c r="G54" s="27"/>
    </row>
    <row r="55" spans="1:7" ht="25.5" customHeight="1" x14ac:dyDescent="0.2">
      <c r="A55" s="10" t="s">
        <v>129</v>
      </c>
      <c r="B55" s="2" t="s">
        <v>90</v>
      </c>
      <c r="C55" s="3" t="s">
        <v>130</v>
      </c>
      <c r="D55" s="8" t="s">
        <v>15</v>
      </c>
      <c r="E55" s="7">
        <v>850</v>
      </c>
      <c r="F55" s="13"/>
      <c r="G55" s="14">
        <f>E55*F55</f>
        <v>0</v>
      </c>
    </row>
    <row r="56" spans="1:7" ht="33" customHeight="1" x14ac:dyDescent="0.2">
      <c r="A56" s="10" t="s">
        <v>131</v>
      </c>
      <c r="B56" s="9" t="s">
        <v>132</v>
      </c>
      <c r="C56" s="3" t="s">
        <v>133</v>
      </c>
      <c r="D56" s="8" t="s">
        <v>15</v>
      </c>
      <c r="E56" s="7">
        <v>850</v>
      </c>
      <c r="F56" s="13"/>
      <c r="G56" s="14">
        <f t="shared" ref="G56:G57" si="4">E56*F56</f>
        <v>0</v>
      </c>
    </row>
    <row r="57" spans="1:7" ht="27.75" customHeight="1" x14ac:dyDescent="0.2">
      <c r="A57" s="10" t="s">
        <v>134</v>
      </c>
      <c r="B57" s="2" t="s">
        <v>135</v>
      </c>
      <c r="C57" s="3" t="s">
        <v>136</v>
      </c>
      <c r="D57" s="8" t="s">
        <v>15</v>
      </c>
      <c r="E57" s="7">
        <v>560</v>
      </c>
      <c r="F57" s="13"/>
      <c r="G57" s="14">
        <f t="shared" si="4"/>
        <v>0</v>
      </c>
    </row>
    <row r="58" spans="1:7" ht="15" customHeight="1" x14ac:dyDescent="0.2">
      <c r="A58" s="25" t="s">
        <v>137</v>
      </c>
      <c r="B58" s="26"/>
      <c r="C58" s="26"/>
      <c r="D58" s="26"/>
      <c r="E58" s="26"/>
      <c r="F58" s="27"/>
      <c r="G58" s="14">
        <f>SUM(G55:G57)</f>
        <v>0</v>
      </c>
    </row>
    <row r="59" spans="1:7" ht="12.75" customHeight="1" x14ac:dyDescent="0.2">
      <c r="A59" s="5">
        <v>9</v>
      </c>
      <c r="B59" s="25" t="s">
        <v>138</v>
      </c>
      <c r="C59" s="26"/>
      <c r="D59" s="26"/>
      <c r="E59" s="26"/>
      <c r="F59" s="26"/>
      <c r="G59" s="27"/>
    </row>
    <row r="60" spans="1:7" ht="25.5" customHeight="1" x14ac:dyDescent="0.2">
      <c r="A60" s="10" t="s">
        <v>139</v>
      </c>
      <c r="B60" s="2" t="s">
        <v>140</v>
      </c>
      <c r="C60" s="3" t="s">
        <v>141</v>
      </c>
      <c r="D60" s="2" t="s">
        <v>70</v>
      </c>
      <c r="E60" s="7">
        <v>8</v>
      </c>
      <c r="F60" s="13"/>
      <c r="G60" s="14">
        <f>E60*F60</f>
        <v>0</v>
      </c>
    </row>
    <row r="61" spans="1:7" ht="38.25" x14ac:dyDescent="0.2">
      <c r="A61" s="10" t="s">
        <v>142</v>
      </c>
      <c r="B61" s="2" t="s">
        <v>140</v>
      </c>
      <c r="C61" s="3" t="s">
        <v>143</v>
      </c>
      <c r="D61" s="2" t="s">
        <v>70</v>
      </c>
      <c r="E61" s="7">
        <v>9</v>
      </c>
      <c r="F61" s="13"/>
      <c r="G61" s="14">
        <f t="shared" ref="G61" si="5">E61*F61</f>
        <v>0</v>
      </c>
    </row>
    <row r="62" spans="1:7" ht="15" customHeight="1" x14ac:dyDescent="0.2">
      <c r="A62" s="25" t="s">
        <v>144</v>
      </c>
      <c r="B62" s="26"/>
      <c r="C62" s="26"/>
      <c r="D62" s="26"/>
      <c r="E62" s="26"/>
      <c r="F62" s="27"/>
      <c r="G62" s="14">
        <f>SUM(G60:G61)</f>
        <v>0</v>
      </c>
    </row>
    <row r="63" spans="1:7" ht="15" customHeight="1" x14ac:dyDescent="0.2">
      <c r="A63" s="22"/>
      <c r="B63" s="23"/>
      <c r="C63" s="23"/>
      <c r="D63" s="23"/>
      <c r="E63" s="23"/>
      <c r="F63" s="23"/>
      <c r="G63" s="24"/>
    </row>
    <row r="64" spans="1:7" x14ac:dyDescent="0.2">
      <c r="A64" s="19" t="s">
        <v>145</v>
      </c>
      <c r="B64" s="20"/>
      <c r="C64" s="20"/>
      <c r="D64" s="20"/>
      <c r="E64" s="20"/>
      <c r="F64" s="21"/>
      <c r="G64" s="14">
        <f>G62+G58+G53+G50+G44+G37+G33+G29+G13</f>
        <v>0</v>
      </c>
    </row>
    <row r="65" spans="1:9" x14ac:dyDescent="0.2">
      <c r="A65" s="19" t="s">
        <v>147</v>
      </c>
      <c r="B65" s="20"/>
      <c r="C65" s="20"/>
      <c r="D65" s="20"/>
      <c r="E65" s="20"/>
      <c r="F65" s="21"/>
      <c r="G65" s="14">
        <f>G64*0.23</f>
        <v>0</v>
      </c>
      <c r="I65" s="16"/>
    </row>
    <row r="66" spans="1:9" x14ac:dyDescent="0.2">
      <c r="A66" s="19" t="s">
        <v>146</v>
      </c>
      <c r="B66" s="20"/>
      <c r="C66" s="20"/>
      <c r="D66" s="20"/>
      <c r="E66" s="20"/>
      <c r="F66" s="21"/>
      <c r="G66" s="14">
        <f>G64+G65</f>
        <v>0</v>
      </c>
    </row>
  </sheetData>
  <mergeCells count="23">
    <mergeCell ref="A2:G2"/>
    <mergeCell ref="B3:G3"/>
    <mergeCell ref="A13:F13"/>
    <mergeCell ref="B14:G14"/>
    <mergeCell ref="A29:F29"/>
    <mergeCell ref="B30:G30"/>
    <mergeCell ref="A33:F33"/>
    <mergeCell ref="B34:G34"/>
    <mergeCell ref="A37:F37"/>
    <mergeCell ref="B38:G38"/>
    <mergeCell ref="A44:F44"/>
    <mergeCell ref="B45:G45"/>
    <mergeCell ref="A50:F50"/>
    <mergeCell ref="B51:G51"/>
    <mergeCell ref="A53:F53"/>
    <mergeCell ref="A64:F64"/>
    <mergeCell ref="A65:F65"/>
    <mergeCell ref="A66:F66"/>
    <mergeCell ref="A63:G63"/>
    <mergeCell ref="B54:G54"/>
    <mergeCell ref="A58:F58"/>
    <mergeCell ref="B59:G59"/>
    <mergeCell ref="A62:F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48609955766</cp:lastModifiedBy>
  <dcterms:created xsi:type="dcterms:W3CDTF">2023-12-07T06:55:59Z</dcterms:created>
  <dcterms:modified xsi:type="dcterms:W3CDTF">2023-12-07T11:59:49Z</dcterms:modified>
</cp:coreProperties>
</file>