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742" tabRatio="547" activeTab="0"/>
  </bookViews>
  <sheets>
    <sheet name="część nr 1 sprzęt" sheetId="1" r:id="rId1"/>
    <sheet name="częśc nr 2 drenaż" sheetId="2" r:id="rId2"/>
    <sheet name="część nr 3 endosk." sheetId="3" r:id="rId3"/>
    <sheet name="część nr 4 filtr" sheetId="4" r:id="rId4"/>
  </sheets>
  <definedNames>
    <definedName name="Excel_BuiltIn_Print_Area" localSheetId="1">'częśc nr 2 drenaż'!$A$1:$I$2</definedName>
    <definedName name="_xlnm.Print_Area" localSheetId="1">'częśc nr 2 drenaż'!$A$1:$I$25</definedName>
  </definedNames>
  <calcPr fullCalcOnLoad="1"/>
</workbook>
</file>

<file path=xl/sharedStrings.xml><?xml version="1.0" encoding="utf-8"?>
<sst xmlns="http://schemas.openxmlformats.org/spreadsheetml/2006/main" count="218" uniqueCount="173">
  <si>
    <t>Część 1 - Sprzęt jednorazowy</t>
  </si>
  <si>
    <t>Lp</t>
  </si>
  <si>
    <t>Asortyment</t>
  </si>
  <si>
    <t>Opakowanie</t>
  </si>
  <si>
    <t>Cena jednostkowa netto</t>
  </si>
  <si>
    <t>Stawka VAT</t>
  </si>
  <si>
    <t>Wartość netto</t>
  </si>
  <si>
    <t>Wartość brutto</t>
  </si>
  <si>
    <t>Nazwa i nr katalogowy</t>
  </si>
  <si>
    <t>Basen sanitarny plastikowy</t>
  </si>
  <si>
    <t>1 szt</t>
  </si>
  <si>
    <t xml:space="preserve">Cewnik do kontrolowanego, bezurazowego odsysania dróg oddechowych, z otworem centralnym oraz dwoma otworami bocznymi, powierzchnia gładka, długości  40-60 cm, jałowy od CH 6 do 18         </t>
  </si>
  <si>
    <t>1 op= 1 cewnik</t>
  </si>
  <si>
    <t xml:space="preserve">Cewnik do podania tlenu przez nos z atraumatycznym miękkim zakończeniem długość – 2 m (200 cm)
</t>
  </si>
  <si>
    <t xml:space="preserve">Cewnik do podania tlenu przez nos z atraumatycznym miękkim zakończeniem długość – 3 m (300 cm)
</t>
  </si>
  <si>
    <t>1 op = 1 cewnik</t>
  </si>
  <si>
    <t>Cewnik do podania tlenu przez nos z atraumatycznym miękkim zakończeniem, długość – 5 m (500 cm)</t>
  </si>
  <si>
    <t>Dren miękki z trokarem do drenażu opłucnej wykonany z miękkiego odpornego na złamania i gładko wykończonego PCV linią widoczną w RTG z zaoblonym końcem i gładko wykończonymi otworami bocznymi naprzemianległymi, znacznikami głębokości co 2 cm integralnym łącznikiem schodkowym o dużej średnicy wewnętrznej. Trokar z ostrą końcówką. Sterylny, pakowany podwójnie w opakowania folia/papier Różne rozmiary,  zamawiający określi rozmiar podczas zamówienia</t>
  </si>
  <si>
    <t>1 op = 1 dren</t>
  </si>
  <si>
    <t>Dren z PCV  do ssaka z PCV 9,5/13,5 a'30mb</t>
  </si>
  <si>
    <t>1 op= 1 dren</t>
  </si>
  <si>
    <t>Dren z PCV balonowy 7,0/10,0 a'30mb</t>
  </si>
  <si>
    <t xml:space="preserve">Elastyczna opaska do uciskania żyły przy pobieraniu krwi, wykonana z szerokiego rozciągliwego paskaTPE (termoplastyczny elastomer). Jednorazowe opaski ograniczają możliwość zakażenia, zmniejszają ryzyko zakażeń szpitalnych. Bezlateksowy materiał chroni przed reakcjami alergicznymi i podrażnieniami skóry. Długość całkowita rolki 11,25 m. Dostępne w kolorach: niebieskim i różowym. Opakowanie jednostkowe: papierowy dyspenser, który umożliwia wygodne dzielenie perforowanych opasek. Wyrób klasy I niesterylnej. Jednorazowego użytku. </t>
  </si>
  <si>
    <t>1 op= 25szt</t>
  </si>
  <si>
    <t>Elektroda do EKG jednorazowa samoprzylepna, podżelowana, Rozmiar : średnica 50 mm</t>
  </si>
  <si>
    <t>1 op= 50 elektrod</t>
  </si>
  <si>
    <t>Elektroda kończynowa dla dorosłych *4szt.</t>
  </si>
  <si>
    <t>1 op= 4szt</t>
  </si>
  <si>
    <t xml:space="preserve">Elektroda przyssawkowa śr.30mm </t>
  </si>
  <si>
    <t>1 op= 1szt.</t>
  </si>
  <si>
    <t>Fartuch foliowy 71 x 116cm, jednorazowy pakowany pojedynczo, zbiorczo a 100 szt.</t>
  </si>
  <si>
    <t>1 op= 100 fartuchów</t>
  </si>
  <si>
    <t>Fartuch jednorazowy,jałowy chirurgiczny ze wzmocnieniami. 
Pełnobarierowy zgodny z PN-EN 13795. Gramatura minimum 35g/m2, z włókniny typu SMS .
Rękaw zakończony elastycznym poliestrowym mankietem o długości min.7cm.Z przodu oraz na rękawach wyposażony w nieprzemakalne wstawki wykonane z min.2 warstwowego laminatu o gramaturze min40g/m2. Tylne części  fartucha zachodzą na siebie,  Dzięki  dodatkowemu  wiązaniu na troki  wewnętrznej strony fartucha zostaje zachowana  pełna sterylność  tylnej części fartucha.  Umiejscowienie troków w specjalnym kartoniku umożliwia  zawiązanie ich zgodnie z procedurami  postępowania aseptycznego. 
Odporność  na przenikanie cieczy większa niż 100cm H2O, wytrzymałość na wypychanie na sucho 327,8 KPA.  Do każdego fartucha dołączony jest włókninowy ręcznik o wym. min 30x30cm x 2szt. Pakowany w opakowanie typu papier-folia. Oznaczenie rozmiaru poprzez kolorową lamówkę.
Rozmiar:  M, L, XL.</t>
  </si>
  <si>
    <t>1 op= 1 fartuch</t>
  </si>
  <si>
    <r>
      <rPr>
        <sz val="10"/>
        <rFont val="Times New Roman"/>
        <family val="1"/>
      </rPr>
      <t xml:space="preserve">Filtr </t>
    </r>
    <r>
      <rPr>
        <sz val="10"/>
        <rFont val="Arial"/>
        <family val="2"/>
      </rPr>
      <t xml:space="preserve"> elektrostatyczny z wymiennikiem ciepła i wilgoci</t>
    </r>
    <r>
      <rPr>
        <sz val="10"/>
        <rFont val="Times New Roman"/>
        <family val="1"/>
      </rPr>
      <t>.Filtr oddechowy wirusowo- bakteriobójczy z wkładem hydrofobowym połączony z wymiennikiem ciepła i wilgoci cechuje się niską opornością i wysoką efektywnością filtracji bakterii i wirusów &gt;99,999% chroniąc urządzenie przed ryzykiem kontaminacji.
- Wymiennik ciepła i wilgoci przechwytuje ciepło i wilgoć z gazów wydychanych przez pacjenta. W czasie wdechu natomiast uwalnia wilgoć i w tym samym czasie ogrzewa gazy z respiratora. Do pacjenta doprowadzone jest powietrze nawilżone i ciepłe.
- Filtr jest przeznaczony do jednorazowego użytku w opiece anestetycznej i intensywnej opiece medycznej. 
 - Aktywne medium filtracyjne filtra wykonane jest z włókna syntetycznego. Włókna i cząsteczki mają przeciwne ładunki i wzajemnie się przyciągają. Włókna są impregnowane dla wzmocnienia ich naładowania.
- Połączenia ISO 22 i 15 zgodne z międzynarodowymi standardami zapewniają bezpieczeństwo i pewność stosowania (22mm f/ 15mm m-22 mm m/ 15mm f).
- Emisja wilgoci (mg/H2O/l): VT 1000ml=30,1; VT 750ml=30,4; VT 500ml=31,2.
- Port do kapnografii zamknięty jest zatyczką, które połączona jest na stałe z filtrem.
- Waga: 29g.
- Objętość pływowa: 300-1500ml.
- Przestrzeń martwa: 45ml.
- Oporność: 0,5l/s=1,3hPa; 1,0l/s=3,2hPa; 1,5l/s=5,5hPa.
- Obudowa przeźroczysta.
- Czas działania do 24 godzin.</t>
    </r>
  </si>
  <si>
    <t>1 op = 1 szt.</t>
  </si>
  <si>
    <t>Kaczka na mocz w postaci worka o pojemności 1500ml z obrotowym, plastikowaym kołnierzem z uchwytem. Skalowana co 100ml (numeryczna co 500ml). Zastawka antyrefluksyjna uniemożliwiająca wylanie moczu. Niejałowa</t>
  </si>
  <si>
    <t>1 op = 1szt</t>
  </si>
  <si>
    <t>Kaczka sanitarna plastikowa damska wielokrotnego użytku</t>
  </si>
  <si>
    <t>1 szt.</t>
  </si>
  <si>
    <t>Kaczka sanitarna plastikowa męska wielokrotnego użytku</t>
  </si>
  <si>
    <t>1szt</t>
  </si>
  <si>
    <t xml:space="preserve">Koc ogrzewający jednorazowego użytku; warstwa zewnętrzna- włóknina o gramaturze 22g/m2,warstwa wewnętrzna-poliester o gramaturze 60g/m2, z  przeszyciami na całej powierzchni, zapobiegającymi przemieszczaniu się elementów poszczególnych warstw; szwy ultradźwiękowe ; zgodne z normą EN 13795:2011. Rozmiar 210 cm x 110 cm
</t>
  </si>
  <si>
    <t>1 op= 1szt</t>
  </si>
  <si>
    <t>Koszula dla pacjenta wykonana z włókniny SMS 33g w kolorze niebieski, umożliwiająca zakładanie i zdejmowanie u pacjentów leżących (zakładana od przodu)  , wiązana, biały trok w pasie o długości całkowitej 178cm    oraz 2 na szyi o długości 48cm, z krótkim rękawem o obwodzie 43cm , długość koszuli 110cm, szerokość 140 cm</t>
  </si>
  <si>
    <t>1 op = 10szt</t>
  </si>
  <si>
    <t>Kranik  trójdrożny z przedłużaczem 10 cm</t>
  </si>
  <si>
    <t>Kruszarka do leków umożliwiająca profesjonalne miażdżenie tabletek bezpośrednio w jednorazowym kieliszku gwarantując zachowanie warunków higienicznych. Podstawka, kołnierz nakrywający kieliszek oraz uchwyt wykonane z wytrzymałego poliamidu, pistel wykonany ze stali nierdzewnej. Konstrukcja kruszarki zapewnia ochronę i bezpieczeństwo leków w trakcie rozkruszania a ergonomiczny kształt pozwala na łatwy i szybki sposób operowania moździerzem. Zastosowany system pozwala uniknąć strat i zapobiega mieszaniu się leków w porównaniu do tradycyjnego rozkruszania leków w moździerzu. Wyrób medyczny wielorazowego użytku.</t>
  </si>
  <si>
    <t>Łącznik do ssaków dwuelementowy z końcówką cewnikową (stożek) i Luer-Lock (męski).</t>
  </si>
  <si>
    <t xml:space="preserve">Łyżka laryngoskopowa rozmiar 3,4, jednorazowa, typu Equip Lite lub równoważna – kompatybilna do rękojeści </t>
  </si>
  <si>
    <t>Mankiet do ciśnieniomierza rozmiar dla dorosłych</t>
  </si>
  <si>
    <t>Mankiet do ciśnieniomierza rozmiar dziecięcy</t>
  </si>
  <si>
    <t>Maska tlenowa z nebulizatorem i drenem L/210cm (dla dorosłych)</t>
  </si>
  <si>
    <t xml:space="preserve">Maska tlenowa z workiem i drenem. Rozmiary różne </t>
  </si>
  <si>
    <t>Maska twarzowa anestetyczna, dla dorosłych wykonana z PCV  (do AMBU )</t>
  </si>
  <si>
    <t>1 op= 1 maska</t>
  </si>
  <si>
    <t>Miska nerkowa z plastiku</t>
  </si>
  <si>
    <t>1 op=1 szt.</t>
  </si>
  <si>
    <t>Miska nerkowata z tektury</t>
  </si>
  <si>
    <t>Nici nylonowe 2/0, dł.75cm, igła CE-26, 3/8 koła odwrotnie tnąca</t>
  </si>
  <si>
    <t>1 op= 12 sztuk nici</t>
  </si>
  <si>
    <t>Nożyczki chirurgiczne, metalowe ostre , zagięte (wielorazowego użytku) 16,0cm</t>
  </si>
  <si>
    <t>1 op= 1 nożyczki</t>
  </si>
  <si>
    <t>Opaska identyfikacyjna dla zmarłych</t>
  </si>
  <si>
    <t>Ostrza chirurgiczne nr 23, nr 10A</t>
  </si>
  <si>
    <t>1op= 100 ostrzy</t>
  </si>
  <si>
    <t>Papier do EKG Ascard 4, 112x25 z nadrukiem</t>
  </si>
  <si>
    <t>1op=1 szt.</t>
  </si>
  <si>
    <t>Papier do EKG Ascard B56 58*25</t>
  </si>
  <si>
    <t>1op=1szt.</t>
  </si>
  <si>
    <t>Papier do USG 110mm*20m  K61B</t>
  </si>
  <si>
    <t>Pasta cierna do skóry do Holtera</t>
  </si>
  <si>
    <t>1 op= 1 pasta</t>
  </si>
  <si>
    <t>Pean zaciskowy, zagięty, 16cm ( Kleszcze, Zacisk nożyczkowy)</t>
  </si>
  <si>
    <t>1 op= 1 pean</t>
  </si>
  <si>
    <t>Pęseta jednorazowego użytku sterylna (lub mikrobiologicznie czysta)</t>
  </si>
  <si>
    <t>1 op=pinceta</t>
  </si>
  <si>
    <t>Podkład sanitarny podgumowany 140*100 cm</t>
  </si>
  <si>
    <t>1op = 1szt.</t>
  </si>
  <si>
    <t>Przedłużacz do tlenu 16*2,1 m, sterylny wykonany z przeźroczystego, nietoksycznego PVC, bez lateksu , sterylizowany tlenkiem etylenu</t>
  </si>
  <si>
    <t>Rękojeść kompatybilna z łyżką laryngoskopową, wielokrotnego użytku</t>
  </si>
  <si>
    <t>1 op = 1 szt</t>
  </si>
  <si>
    <t>Słuchawka lekarska dla dorosłych</t>
  </si>
  <si>
    <t>1 op= 1 szt</t>
  </si>
  <si>
    <t>Sterylna, jednorazowa maska krtaniowa, wykonana z wysokiej jakości tworzywa żelowego. Rozmiary: od 1 do 5.</t>
  </si>
  <si>
    <t>Strzykawka j.u. 3-częściowa 10 ml Luer Lock *100 szt.,  zielony kontrastujący tłok, uszczelnienie tłoka w postaci podwójnego pierścienia, kryza ograniczająca, zabezpieczająca przed przypadkowym wysunięciem tłoka. Skala wyraźna , skalowanie co 0,2 ml</t>
  </si>
  <si>
    <t>1 op. = 100 szt.</t>
  </si>
  <si>
    <t>Strzykawka j.u. 3-częściowa 20 ml Luer Lock *50 szt. zielony kontrastujący tłok, uszczelnienie tłoka w postaci podwójnego pierścienia, kryza ograniczająca zabezpieczająca przed przypadkowym wysunięciem tłoka. Skala wyraźna , skalowanie co 0,5 ml</t>
  </si>
  <si>
    <t>1 op. = 50 szt.</t>
  </si>
  <si>
    <t>Strzykawka j.u. 3-częściowa 3 ml Luer Lock *100 szt., zielony kontrastujący tłok, uszczelnienie tłoka w postaci podwójnego pierścienia, kryza ograniczająca, zabezpieczająca przed przypadkowym wysunięciem tłoka. Skala wyraźna , skalowanie co 0,1 ml</t>
  </si>
  <si>
    <t>Strzykawka j.u. 3-częściowa 5 ml Luer Lock *100 szt., zielony kontrastujący tłok, uszczelnienie tłoka w postaci podwójnego pierścienia, kryza ograniczająca, zabezpieczająca przed przypadkowym wysunięciem tłoka. Skala wyraźna , skalowanie co 0,2 ml</t>
  </si>
  <si>
    <t>Szpatułki drewniane pakowane pojedynczo,sterylne</t>
  </si>
  <si>
    <t>1op = 100szt.</t>
  </si>
  <si>
    <t>Taca na 32 kieliszki do leków</t>
  </si>
  <si>
    <t>1op= 1 taca</t>
  </si>
  <si>
    <t>Trzonek do ostrzy nr 3, nr 4</t>
  </si>
  <si>
    <t>1 op= 1 trzonek</t>
  </si>
  <si>
    <t>Wieszak do worków na mocz</t>
  </si>
  <si>
    <t>1 op = 1 wieszak</t>
  </si>
  <si>
    <t xml:space="preserve">Worek do zbiorowej zbiórki moczu, z zastawką antyrefluksyjną, odpływem spustowym i drenem, sterylny pojemność 2000 ml, skala 100 ml
</t>
  </si>
  <si>
    <t xml:space="preserve">1op =1 worek </t>
  </si>
  <si>
    <t>Worek na wymiociny, podziałka od 50 do 1000 ml, wykonany z PCV klasy med., wyposażony w zastawkę antyrefleksyjną uniemożliwiającą wydostanie się zapachu i treści. Pakowany pojedynczo w folię</t>
  </si>
  <si>
    <t>1 op= 1 worek</t>
  </si>
  <si>
    <t xml:space="preserve">Worki wymienne do zestawu do kontrolowanej zbiórki stolca z filtrem węglowym (a'2) </t>
  </si>
  <si>
    <t>1 op= 3 szt</t>
  </si>
  <si>
    <t>Zestaw do resuscytacji typu AMBU</t>
  </si>
  <si>
    <t>Zestaw do zbiórki stolca w systemie zamkniętym, redukujący powikłania dermatologiczne związane z niekontrolowanym oddawaniem płynnego i/lub półpłynnego stolca. Cewnik wykonany z biokompatybilnego silikonu, pokryty powłoką pochłaniającą zapach. Wyposażony w zatyczkę umożliwiającą zamknięcie drenu na czas wymiany worka zbiorczego oraz niskociśnieniowy balon o pojemność 45ml z możliwością jego wypełnienia wodą lub roztworem soli fizjologicznej, w celu ustabilizowania pozycji cewnika w odbycie pacjenta oraz zmniejszenia ryzyka przecieków oraz wypływania płynów. Czarny znacznik nad balonem ułatwiający kontrolę położenia cewnika. Port do irygacji służący do przepłukiwania systemu w razie konieczności oraz podania leków doodbytniczo z klamrą umożliwiającą zamknięcie światła drenu w celu utrzymania leków  w miejscu podania. Cewnik dodatkowo wyposażony w port do pobierania próbek stolca oraz przepłukiwania cewnika. Zestaw wyposażony w 3 wymienne worki z filtrem węglowym o pojemności 1500 ml skalowane co 100 ml z absorbentem cieczy i zastawką antyzwrotną. Do zestawu dołączone: strzykawka 50ml z końcówką luer lock oraz dwa rzepy umożliwiające zamocowanie worka do ramy łóżka oraz dodatkowy wieszak.  Jednorazowy,  z możliwością utrzymania do 29 dni, niesterylny. Nie zawiera lateksu, nie zawiera ftalanów. Pakowany w sztywne opakowanie.</t>
  </si>
  <si>
    <t>1 op= 1zestaw</t>
  </si>
  <si>
    <t>Zgłębnik żołądkowy 100% silikon z zatyczką. Zamknięta końcówka, otwory boczne, linia RTG na całej długości , cyfrowa podziałka głębokości. Nazwa producenta, rozmiar oraz średnica nadrukowane na zgłębniku. Pakowanie: folia-papier.    Rozmiary:   CH 6, długość 400mm
CH 8 - CH 10, długość 800mm
CH 12 - CH 20, długość 1200m</t>
  </si>
  <si>
    <t>Żel do USG</t>
  </si>
  <si>
    <t>1 op = 500 ml</t>
  </si>
  <si>
    <t>W przypadku innej stawki podatku VAT niż ta podana przez Zamawiającego prosimy o zmianę w formularzu</t>
  </si>
  <si>
    <t xml:space="preserve">Część - 2  Sprzęt jednorazowy do drenażu </t>
  </si>
  <si>
    <t>Lp.</t>
  </si>
  <si>
    <t>Ilość opakowań na 24 miesiące</t>
  </si>
  <si>
    <t>stawka VAT</t>
  </si>
  <si>
    <t>Numer katalogowy</t>
  </si>
  <si>
    <t>1.</t>
  </si>
  <si>
    <t>Pojemniki wielorazowego użytku 2000ml na wkłady workowe, wykonane z przeźroczystego poliwęglanu, ze skalą pomiarową, wyposażone w zintegrowany zaczep do mocowania , króciec obrotowy typu schodkowego,podłączony do źródła próżni na stałe, możliwość sterylizacji 121 C</t>
  </si>
  <si>
    <t>1 op = 1 poj. wielorazowego użytku</t>
  </si>
  <si>
    <t>2.</t>
  </si>
  <si>
    <t>Proszek żelujący w saszetkach rozpuszczalnych w odsysanej wydzielinie (bez konieczności wysypywania proszku żelującego z saszetki)</t>
  </si>
  <si>
    <t xml:space="preserve"> 1 op. = 40 saszetek po 25g</t>
  </si>
  <si>
    <t>3.</t>
  </si>
  <si>
    <t>Wkłady workowe 2000ml j.użytk, na wydzielinę, z trwale dołączoną pokrywą do pojemników, uszczelniane automatycznie po włączemiu ssaka bez konieczności wciskania wkładu w karnister z zastawką zapobiegającą wypływowi wydzielin do źródła próżni, posiadające w pokrywie jednobrotowy króciec przyłączeniowy typu schodkowego o średnicy wewn. min. śr. 7 mm z opcją ortopedyczną o średnicy 12mm oraz szerokim portem na pokrywie do pobierania próbek. Nie zawierające polichlorku winylu (PCV). Sprasowane, ułatwiające magazynowanie.</t>
  </si>
  <si>
    <t>1 op= 24 worki</t>
  </si>
  <si>
    <t>4.</t>
  </si>
  <si>
    <t>Worek jednorazowego użytku o poj.1000ml do zestawu  drenowego klatki  piersiowej typu SINAPI</t>
  </si>
  <si>
    <t>5.</t>
  </si>
  <si>
    <t>Zestaw do biernego i czynnego drenażu klatki piersiowej z możliwością pracy na sucho oraz w pozycji leżącej. Parametry według załącznika znajdującego się poniżej</t>
  </si>
  <si>
    <t>1 op. = 1 zestaw</t>
  </si>
  <si>
    <t>Załącznik -opis zestawu do biernego i czynnego drenażu klatki piersiowej :</t>
  </si>
  <si>
    <t>- komora kolekcyjna o poj. 1000 ml z podziałką co 10 ml oraz wydzieloną podziałką dla precyzyjnego pomiaru małych objętości,</t>
  </si>
  <si>
    <t>- komora kolekcyjna z zaworem spustowym z możliwością opróżniania do worka - zestaw przewidziany do pracy przez siedem dni,</t>
  </si>
  <si>
    <t>- płynna mechaniczna regulacja siły ssania w zakresie od 0 do 45 cm H2O,</t>
  </si>
  <si>
    <t>- wyskalowany optyczny wskaźnik membranowy informujący o faktycznej sile ssania,</t>
  </si>
  <si>
    <t>- sucha mechaniczna zastawka jednokierunkowa o stałym oporze,</t>
  </si>
  <si>
    <t>- wydzielona komora z siedmiostopniową skalą do oceny wielkości przecieku do opłucnowego,</t>
  </si>
  <si>
    <t>- automatyczne odbarczanie wysokiego ujemnego podciśnienia w opłucnej,</t>
  </si>
  <si>
    <t xml:space="preserve">- podwójny zawór odbarczający, zabezpieczający przed wzrostem ciśnienia w drenowanych </t>
  </si>
  <si>
    <t>w komorach w kierunku dodatnim,</t>
  </si>
  <si>
    <t>- kontrolka sygnalizująca rozprężenie płuc,</t>
  </si>
  <si>
    <t>- posiadający bezigłowy port do pobierania próbek,</t>
  </si>
  <si>
    <t>- pracujący w pozycji pionowej oraz leżącej,</t>
  </si>
  <si>
    <t>- wyposażony w wieszak do zawieszania na ramie łóżka, chwytak do transportu oraz zaczep mocujący do ubrania pacjenta,</t>
  </si>
  <si>
    <t>- opcjonalnie pasek mocujący zestaw do przewieszania przez ramię pacjenta,</t>
  </si>
  <si>
    <t>- opcjonalnie kompatybilny worek na treść o poj. 2000 ml- wyposażony w korek zamykający,</t>
  </si>
  <si>
    <t>L.p.</t>
  </si>
  <si>
    <t>Ilość na 24 m-ce</t>
  </si>
  <si>
    <t>Wielorazowe(autoklawowalne) kleszcze biopsyjne, łyżeczki owalne z okienkiem śr.1,8mm,do kanału roboczego min.2,0 mm dł.narzędzia 120 cm, wykonane ze stali nierdzewnej.</t>
  </si>
  <si>
    <t>1 op.=1szt</t>
  </si>
  <si>
    <t>1 op.=25szt</t>
  </si>
  <si>
    <t xml:space="preserve">Wielorazowa zatyczka do kanału biopsyjnego </t>
  </si>
  <si>
    <t>Jednorazowe kleszcze biopsyjne, łyżeczki owalne z okienkiem śr.1,8mm,do kanału roboczego min.2,0 mm dł. narzędzia 120 cm, wykonane ze stali nierdzewnej.</t>
  </si>
  <si>
    <t>Zawór ssący z wężykiem, jednorazowy do serii EB-J10</t>
  </si>
  <si>
    <t>1 op.=10 szt</t>
  </si>
  <si>
    <t>Szczotka dwustronna  do Videobronchoskopu EB19-J10, z jednej strony śr. 6 mm, z drugiej 14-15 mm</t>
  </si>
  <si>
    <t>1 op.=1szt.</t>
  </si>
  <si>
    <t>Część nr  4 Ustniki spirometryczne z filtrem antybakteryjnym</t>
  </si>
  <si>
    <t>l.p.</t>
  </si>
  <si>
    <t>ASORTYMENT</t>
  </si>
  <si>
    <t>Ilość  na 24 m-ce</t>
  </si>
  <si>
    <t>Cena jedn. Netto</t>
  </si>
  <si>
    <t>Nazwa produktu, nr katalogowy</t>
  </si>
  <si>
    <t>1 op= 1sztuka</t>
  </si>
  <si>
    <t>Ilość na 12 m-cy</t>
  </si>
  <si>
    <t>Jednorazowa szczoteczka czyszcząca do kanałów roboczych endoskopu, dwustronna, śr.włosia 5mm, dł 180cm</t>
  </si>
  <si>
    <r>
      <t>Wielorazowa (autoklawowalna)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szczotka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czyszcząca do kanałów roboczych, jednostronna dł. 20cm, śr. włosia 6mm.</t>
    </r>
  </si>
  <si>
    <r>
      <t>Wielorazowa (autoklawowalna)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szczoteczka czyszcząca do cylindrów układu odsysania , jednostronna, długość 6cm</t>
    </r>
  </si>
  <si>
    <r>
      <t xml:space="preserve">Igła </t>
    </r>
    <r>
      <rPr>
        <sz val="9"/>
        <color indexed="58"/>
        <rFont val="Times New Roman"/>
        <family val="1"/>
      </rPr>
      <t>do EBUS typu FNA, przystosowana do aparatów Pentax EB-19J10U, mocowanie do aparatu niewymagające użycia adaptera, średnica igły 22 G (0,75 mm), koniec dystalny mandrynu zaokrąglony, regulowany zakres wysunięcia osłonki z rękojeści 67-71 cm, średnica teflonowej osłonki 1,8 mm, długość wysunięcia igły 4 cm. Regulacja długości wysunięcia igły oraz osłonki bez użycia śrubek, blokowanie wysunięcia igły i cewnika za pomocą dwóch pierścieni obracających się wokół rękojeści. W komplecie strzykawka podciśnieniowa o pojemności 20 ml.</t>
    </r>
  </si>
  <si>
    <t>Charakterystyka:   1. Przestrzeń martwa filtra &lt; 40 ml   2. Powierzchnia filtracji &lt;54 cm²   3. Efektywność filtracji antybakteryjnej, testowana przy przepływie 750 L/min &gt;99,99%  4. Efektywność filtracji antywirusowej, testowana przy przepływie 750 L/min &gt; 99,99%  5. Rezystancja przepływu przy 14 l/s &lt; 0,9cm H2O/l/s  6. Średnica wewnętrzna od strony spirometru = 30mm  7. Średnica filtra w najszerszym miejscu &lt; 8,5cm  8.Wyprofilowany ustnik od strony pacjenta z małym kołnierzem do zagryzienia  9. Dwukolorowe oznaczenie stron filtra aparat-pacjent</t>
  </si>
  <si>
    <t xml:space="preserve">Akcesoria endoskopowe kompatybilne z bronchofiberoskopem optycznym firmy Pentax typ  FB-19TV; videobronchoskop EB19-J10; EBUS model EB19-J104; myjnią firmy CHOYANG MEDICAL  typ CYW100 </t>
  </si>
  <si>
    <t xml:space="preserve">Część  -3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</si>
</sst>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;\-#,##0.00"/>
    <numFmt numFmtId="166" formatCode="0.0%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59"/>
      <name val="Times New Roman"/>
      <family val="1"/>
    </font>
    <font>
      <sz val="11"/>
      <color indexed="25"/>
      <name val="Times New Roman"/>
      <family val="1"/>
    </font>
    <font>
      <sz val="11"/>
      <color indexed="5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58"/>
      <name val="Times New Roman"/>
      <family val="1"/>
    </font>
    <font>
      <sz val="9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3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justify"/>
    </xf>
    <xf numFmtId="0" fontId="7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horizontal="left" vertical="center"/>
    </xf>
    <xf numFmtId="0" fontId="6" fillId="0" borderId="19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/>
    </xf>
    <xf numFmtId="9" fontId="7" fillId="33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 horizontal="center" vertical="center"/>
    </xf>
    <xf numFmtId="4" fontId="7" fillId="0" borderId="20" xfId="0" applyNumberFormat="1" applyFont="1" applyBorder="1" applyAlignment="1">
      <alignment horizontal="left"/>
    </xf>
    <xf numFmtId="164" fontId="7" fillId="33" borderId="20" xfId="0" applyNumberFormat="1" applyFont="1" applyFill="1" applyBorder="1" applyAlignment="1">
      <alignment horizontal="left"/>
    </xf>
    <xf numFmtId="164" fontId="7" fillId="33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4" fillId="0" borderId="11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9" fontId="8" fillId="0" borderId="2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4" fillId="0" borderId="13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5" zoomScaleNormal="85" zoomScalePageLayoutView="0" workbookViewId="0" topLeftCell="A1">
      <selection activeCell="A1" sqref="A1"/>
    </sheetView>
  </sheetViews>
  <sheetFormatPr defaultColWidth="8.5" defaultRowHeight="14.25"/>
  <cols>
    <col min="1" max="1" width="6.09765625" style="1" customWidth="1"/>
    <col min="2" max="2" width="56.5" style="1" customWidth="1"/>
    <col min="3" max="3" width="12.69921875" style="1" customWidth="1"/>
    <col min="4" max="4" width="11.59765625" style="2" customWidth="1"/>
    <col min="5" max="5" width="11.19921875" style="3" customWidth="1"/>
    <col min="6" max="8" width="8.5" style="1" customWidth="1"/>
    <col min="9" max="9" width="13.5" style="1" customWidth="1"/>
    <col min="10" max="254" width="8.5" style="1" customWidth="1"/>
  </cols>
  <sheetData>
    <row r="1" spans="1:9" ht="32.25" customHeight="1">
      <c r="A1" s="4"/>
      <c r="B1" s="5" t="s">
        <v>0</v>
      </c>
      <c r="C1" s="4"/>
      <c r="D1" s="6"/>
      <c r="E1" s="7"/>
      <c r="F1" s="8"/>
      <c r="G1" s="8"/>
      <c r="H1" s="9"/>
      <c r="I1" s="9"/>
    </row>
    <row r="2" spans="1:9" ht="42.75">
      <c r="A2" s="4" t="s">
        <v>1</v>
      </c>
      <c r="B2" s="5" t="s">
        <v>2</v>
      </c>
      <c r="C2" s="5" t="s">
        <v>3</v>
      </c>
      <c r="D2" s="10" t="s">
        <v>165</v>
      </c>
      <c r="E2" s="11" t="s">
        <v>4</v>
      </c>
      <c r="F2" s="12" t="s">
        <v>5</v>
      </c>
      <c r="G2" s="12" t="s">
        <v>6</v>
      </c>
      <c r="H2" s="13" t="s">
        <v>7</v>
      </c>
      <c r="I2" s="14" t="s">
        <v>8</v>
      </c>
    </row>
    <row r="3" spans="1:9" ht="27" customHeight="1">
      <c r="A3" s="5">
        <v>1</v>
      </c>
      <c r="B3" s="15" t="s">
        <v>9</v>
      </c>
      <c r="C3" s="5" t="s">
        <v>10</v>
      </c>
      <c r="D3" s="16">
        <v>10</v>
      </c>
      <c r="E3" s="17"/>
      <c r="F3" s="18">
        <v>0.08</v>
      </c>
      <c r="G3" s="12">
        <f>SUM(D3*E3)</f>
        <v>0</v>
      </c>
      <c r="H3" s="13">
        <f aca="true" t="shared" si="0" ref="H3:H63">G3+G3*F3</f>
        <v>0</v>
      </c>
      <c r="I3" s="13"/>
    </row>
    <row r="4" spans="1:9" ht="39">
      <c r="A4" s="5">
        <v>2</v>
      </c>
      <c r="B4" s="15" t="s">
        <v>11</v>
      </c>
      <c r="C4" s="5" t="s">
        <v>12</v>
      </c>
      <c r="D4" s="16">
        <v>70</v>
      </c>
      <c r="E4" s="17"/>
      <c r="F4" s="18">
        <v>0.08</v>
      </c>
      <c r="G4" s="12">
        <f aca="true" t="shared" si="1" ref="G4:G63">SUM(D4*E4)</f>
        <v>0</v>
      </c>
      <c r="H4" s="13">
        <f t="shared" si="0"/>
        <v>0</v>
      </c>
      <c r="I4" s="13"/>
    </row>
    <row r="5" spans="1:9" ht="37.5" customHeight="1">
      <c r="A5" s="5">
        <v>3</v>
      </c>
      <c r="B5" s="19" t="s">
        <v>13</v>
      </c>
      <c r="C5" s="20" t="s">
        <v>12</v>
      </c>
      <c r="D5" s="16">
        <v>900</v>
      </c>
      <c r="E5" s="17"/>
      <c r="F5" s="21">
        <v>0.08</v>
      </c>
      <c r="G5" s="12">
        <f t="shared" si="1"/>
        <v>0</v>
      </c>
      <c r="H5" s="13">
        <f t="shared" si="0"/>
        <v>0</v>
      </c>
      <c r="I5" s="13"/>
    </row>
    <row r="6" spans="1:9" ht="35.25" customHeight="1">
      <c r="A6" s="5">
        <v>4</v>
      </c>
      <c r="B6" s="15" t="s">
        <v>14</v>
      </c>
      <c r="C6" s="5" t="s">
        <v>15</v>
      </c>
      <c r="D6" s="22">
        <v>700</v>
      </c>
      <c r="E6" s="17"/>
      <c r="F6" s="23">
        <v>0.08</v>
      </c>
      <c r="G6" s="12">
        <f t="shared" si="1"/>
        <v>0</v>
      </c>
      <c r="H6" s="13">
        <f t="shared" si="0"/>
        <v>0</v>
      </c>
      <c r="I6" s="13"/>
    </row>
    <row r="7" spans="1:9" ht="36" customHeight="1">
      <c r="A7" s="5">
        <v>5</v>
      </c>
      <c r="B7" s="15" t="s">
        <v>16</v>
      </c>
      <c r="C7" s="5" t="s">
        <v>15</v>
      </c>
      <c r="D7" s="22">
        <v>800</v>
      </c>
      <c r="E7" s="17"/>
      <c r="F7" s="23">
        <v>0.08</v>
      </c>
      <c r="G7" s="12">
        <f t="shared" si="1"/>
        <v>0</v>
      </c>
      <c r="H7" s="13">
        <f t="shared" si="0"/>
        <v>0</v>
      </c>
      <c r="I7" s="13"/>
    </row>
    <row r="8" spans="1:9" ht="97.5" customHeight="1">
      <c r="A8" s="5">
        <v>6</v>
      </c>
      <c r="B8" s="15" t="s">
        <v>17</v>
      </c>
      <c r="C8" s="5" t="s">
        <v>18</v>
      </c>
      <c r="D8" s="16">
        <v>6</v>
      </c>
      <c r="E8" s="17"/>
      <c r="F8" s="18">
        <v>0.08</v>
      </c>
      <c r="G8" s="12">
        <f t="shared" si="1"/>
        <v>0</v>
      </c>
      <c r="H8" s="13">
        <f t="shared" si="0"/>
        <v>0</v>
      </c>
      <c r="I8" s="13"/>
    </row>
    <row r="9" spans="1:9" ht="27.75" customHeight="1">
      <c r="A9" s="5">
        <v>7</v>
      </c>
      <c r="B9" s="15" t="s">
        <v>19</v>
      </c>
      <c r="C9" s="5" t="s">
        <v>20</v>
      </c>
      <c r="D9" s="16">
        <v>20</v>
      </c>
      <c r="E9" s="17"/>
      <c r="F9" s="18">
        <v>0.08</v>
      </c>
      <c r="G9" s="12">
        <f t="shared" si="1"/>
        <v>0</v>
      </c>
      <c r="H9" s="13">
        <f t="shared" si="0"/>
        <v>0</v>
      </c>
      <c r="I9" s="13"/>
    </row>
    <row r="10" spans="1:9" ht="30.75" customHeight="1">
      <c r="A10" s="5">
        <v>8</v>
      </c>
      <c r="B10" s="15" t="s">
        <v>21</v>
      </c>
      <c r="C10" s="5" t="s">
        <v>20</v>
      </c>
      <c r="D10" s="16">
        <v>30</v>
      </c>
      <c r="E10" s="17"/>
      <c r="F10" s="18">
        <v>0.08</v>
      </c>
      <c r="G10" s="12">
        <f t="shared" si="1"/>
        <v>0</v>
      </c>
      <c r="H10" s="13">
        <f t="shared" si="0"/>
        <v>0</v>
      </c>
      <c r="I10" s="13"/>
    </row>
    <row r="11" spans="1:9" ht="103.5" customHeight="1">
      <c r="A11" s="5">
        <v>9</v>
      </c>
      <c r="B11" s="24" t="s">
        <v>22</v>
      </c>
      <c r="C11" s="25" t="s">
        <v>23</v>
      </c>
      <c r="D11" s="26">
        <v>50</v>
      </c>
      <c r="E11" s="17"/>
      <c r="F11" s="27">
        <v>0.08</v>
      </c>
      <c r="G11" s="12">
        <f t="shared" si="1"/>
        <v>0</v>
      </c>
      <c r="H11" s="13">
        <f t="shared" si="0"/>
        <v>0</v>
      </c>
      <c r="I11" s="13"/>
    </row>
    <row r="12" spans="1:9" s="2" customFormat="1" ht="28.5">
      <c r="A12" s="5">
        <v>10</v>
      </c>
      <c r="B12" s="15" t="s">
        <v>24</v>
      </c>
      <c r="C12" s="5" t="s">
        <v>25</v>
      </c>
      <c r="D12" s="16">
        <v>3</v>
      </c>
      <c r="E12" s="17"/>
      <c r="F12" s="18">
        <v>0.08</v>
      </c>
      <c r="G12" s="12">
        <f t="shared" si="1"/>
        <v>0</v>
      </c>
      <c r="H12" s="13">
        <f t="shared" si="0"/>
        <v>0</v>
      </c>
      <c r="I12" s="28"/>
    </row>
    <row r="13" spans="1:11" ht="14.25">
      <c r="A13" s="5">
        <v>11</v>
      </c>
      <c r="B13" s="24" t="s">
        <v>26</v>
      </c>
      <c r="C13" s="29" t="s">
        <v>27</v>
      </c>
      <c r="D13" s="30">
        <v>4</v>
      </c>
      <c r="E13" s="17"/>
      <c r="F13" s="31">
        <v>0.08</v>
      </c>
      <c r="G13" s="12">
        <f t="shared" si="1"/>
        <v>0</v>
      </c>
      <c r="H13" s="13">
        <f t="shared" si="0"/>
        <v>0</v>
      </c>
      <c r="I13" s="13"/>
      <c r="K13" s="32"/>
    </row>
    <row r="14" spans="1:9" ht="44.25" customHeight="1">
      <c r="A14" s="5">
        <v>12</v>
      </c>
      <c r="B14" s="24" t="s">
        <v>28</v>
      </c>
      <c r="C14" s="29" t="s">
        <v>29</v>
      </c>
      <c r="D14" s="26">
        <v>2</v>
      </c>
      <c r="E14" s="33"/>
      <c r="F14" s="27">
        <v>0.08</v>
      </c>
      <c r="G14" s="12">
        <f t="shared" si="1"/>
        <v>0</v>
      </c>
      <c r="H14" s="13">
        <f t="shared" si="0"/>
        <v>0</v>
      </c>
      <c r="I14" s="13"/>
    </row>
    <row r="15" spans="1:9" ht="30.75" customHeight="1">
      <c r="A15" s="5">
        <v>13</v>
      </c>
      <c r="B15" s="24" t="s">
        <v>30</v>
      </c>
      <c r="C15" s="34" t="s">
        <v>31</v>
      </c>
      <c r="D15" s="16">
        <v>1</v>
      </c>
      <c r="E15" s="17"/>
      <c r="F15" s="35">
        <v>0.08</v>
      </c>
      <c r="G15" s="12">
        <f t="shared" si="1"/>
        <v>0</v>
      </c>
      <c r="H15" s="28">
        <f t="shared" si="0"/>
        <v>0</v>
      </c>
      <c r="I15" s="13"/>
    </row>
    <row r="16" spans="1:9" ht="183.75">
      <c r="A16" s="5">
        <v>14</v>
      </c>
      <c r="B16" s="36" t="s">
        <v>32</v>
      </c>
      <c r="C16" s="37" t="s">
        <v>33</v>
      </c>
      <c r="D16" s="38">
        <v>500</v>
      </c>
      <c r="E16" s="39"/>
      <c r="F16" s="40">
        <v>0.08</v>
      </c>
      <c r="G16" s="12">
        <f t="shared" si="1"/>
        <v>0</v>
      </c>
      <c r="H16" s="13">
        <f t="shared" si="0"/>
        <v>0</v>
      </c>
      <c r="I16" s="13"/>
    </row>
    <row r="17" spans="1:9" ht="288.75">
      <c r="A17" s="5">
        <v>15</v>
      </c>
      <c r="B17" s="41" t="s">
        <v>34</v>
      </c>
      <c r="C17" s="5" t="s">
        <v>35</v>
      </c>
      <c r="D17" s="22">
        <v>40</v>
      </c>
      <c r="E17" s="17"/>
      <c r="F17" s="23">
        <v>0.08</v>
      </c>
      <c r="G17" s="12">
        <f t="shared" si="1"/>
        <v>0</v>
      </c>
      <c r="H17" s="13">
        <f t="shared" si="0"/>
        <v>0</v>
      </c>
      <c r="I17" s="13"/>
    </row>
    <row r="18" spans="1:9" ht="56.25" customHeight="1">
      <c r="A18" s="5">
        <v>16</v>
      </c>
      <c r="B18" s="15" t="s">
        <v>36</v>
      </c>
      <c r="C18" s="5" t="s">
        <v>37</v>
      </c>
      <c r="D18" s="42">
        <v>20</v>
      </c>
      <c r="E18" s="17"/>
      <c r="F18" s="21">
        <v>0.08</v>
      </c>
      <c r="G18" s="12">
        <f t="shared" si="1"/>
        <v>0</v>
      </c>
      <c r="H18" s="13">
        <f t="shared" si="0"/>
        <v>0</v>
      </c>
      <c r="I18" s="13"/>
    </row>
    <row r="19" spans="1:9" ht="22.5" customHeight="1">
      <c r="A19" s="5">
        <v>17</v>
      </c>
      <c r="B19" s="19" t="s">
        <v>38</v>
      </c>
      <c r="C19" s="20" t="s">
        <v>39</v>
      </c>
      <c r="D19" s="16">
        <v>10</v>
      </c>
      <c r="E19" s="17"/>
      <c r="F19" s="21">
        <v>0.08</v>
      </c>
      <c r="G19" s="12">
        <f t="shared" si="1"/>
        <v>0</v>
      </c>
      <c r="H19" s="13">
        <f t="shared" si="0"/>
        <v>0</v>
      </c>
      <c r="I19" s="13"/>
    </row>
    <row r="20" spans="1:9" ht="26.25" customHeight="1">
      <c r="A20" s="5">
        <v>18</v>
      </c>
      <c r="B20" s="15" t="s">
        <v>40</v>
      </c>
      <c r="C20" s="5" t="s">
        <v>41</v>
      </c>
      <c r="D20" s="16">
        <v>15</v>
      </c>
      <c r="E20" s="17"/>
      <c r="F20" s="18">
        <v>0.08</v>
      </c>
      <c r="G20" s="12">
        <f t="shared" si="1"/>
        <v>0</v>
      </c>
      <c r="H20" s="13">
        <f t="shared" si="0"/>
        <v>0</v>
      </c>
      <c r="I20" s="13"/>
    </row>
    <row r="21" spans="1:9" s="44" customFormat="1" ht="77.25" customHeight="1">
      <c r="A21" s="5">
        <v>19</v>
      </c>
      <c r="B21" s="24" t="s">
        <v>42</v>
      </c>
      <c r="C21" s="29" t="s">
        <v>43</v>
      </c>
      <c r="D21" s="16">
        <v>50</v>
      </c>
      <c r="E21" s="17"/>
      <c r="F21" s="35">
        <v>0.08</v>
      </c>
      <c r="G21" s="12">
        <f t="shared" si="1"/>
        <v>0</v>
      </c>
      <c r="H21" s="13">
        <f t="shared" si="0"/>
        <v>0</v>
      </c>
      <c r="I21" s="43"/>
    </row>
    <row r="22" spans="1:9" ht="52.5">
      <c r="A22" s="5">
        <v>20</v>
      </c>
      <c r="B22" s="45" t="s">
        <v>44</v>
      </c>
      <c r="C22" s="5" t="s">
        <v>45</v>
      </c>
      <c r="D22" s="16">
        <v>10</v>
      </c>
      <c r="E22" s="17"/>
      <c r="F22" s="18">
        <v>0.08</v>
      </c>
      <c r="G22" s="12">
        <f t="shared" si="1"/>
        <v>0</v>
      </c>
      <c r="H22" s="13">
        <f t="shared" si="0"/>
        <v>0</v>
      </c>
      <c r="I22" s="13"/>
    </row>
    <row r="23" spans="1:9" ht="25.5" customHeight="1">
      <c r="A23" s="5">
        <v>21</v>
      </c>
      <c r="B23" s="24" t="s">
        <v>46</v>
      </c>
      <c r="C23" s="34" t="s">
        <v>43</v>
      </c>
      <c r="D23" s="16">
        <v>5</v>
      </c>
      <c r="E23" s="17"/>
      <c r="F23" s="35">
        <v>0.08</v>
      </c>
      <c r="G23" s="12">
        <f t="shared" si="1"/>
        <v>0</v>
      </c>
      <c r="H23" s="13">
        <f t="shared" si="0"/>
        <v>0</v>
      </c>
      <c r="I23" s="13"/>
    </row>
    <row r="24" spans="1:9" ht="105">
      <c r="A24" s="5">
        <v>22</v>
      </c>
      <c r="B24" s="24" t="s">
        <v>47</v>
      </c>
      <c r="C24" s="29" t="s">
        <v>43</v>
      </c>
      <c r="D24" s="16">
        <v>1</v>
      </c>
      <c r="E24" s="17"/>
      <c r="F24" s="35">
        <v>0.08</v>
      </c>
      <c r="G24" s="12">
        <f t="shared" si="1"/>
        <v>0</v>
      </c>
      <c r="H24" s="13">
        <f t="shared" si="0"/>
        <v>0</v>
      </c>
      <c r="I24" s="13"/>
    </row>
    <row r="25" spans="1:9" ht="31.5" customHeight="1">
      <c r="A25" s="5">
        <v>23</v>
      </c>
      <c r="B25" s="36" t="s">
        <v>48</v>
      </c>
      <c r="C25" s="46" t="s">
        <v>43</v>
      </c>
      <c r="D25" s="38">
        <v>500</v>
      </c>
      <c r="E25" s="39"/>
      <c r="F25" s="40">
        <v>0.08</v>
      </c>
      <c r="G25" s="12">
        <f t="shared" si="1"/>
        <v>0</v>
      </c>
      <c r="H25" s="28">
        <f t="shared" si="0"/>
        <v>0</v>
      </c>
      <c r="I25" s="13"/>
    </row>
    <row r="26" spans="1:9" ht="34.5" customHeight="1">
      <c r="A26" s="5">
        <v>24</v>
      </c>
      <c r="B26" s="15" t="s">
        <v>49</v>
      </c>
      <c r="C26" s="5" t="s">
        <v>37</v>
      </c>
      <c r="D26" s="16">
        <v>8</v>
      </c>
      <c r="E26" s="17"/>
      <c r="F26" s="18">
        <v>0.08</v>
      </c>
      <c r="G26" s="12">
        <f t="shared" si="1"/>
        <v>0</v>
      </c>
      <c r="H26" s="13">
        <f t="shared" si="0"/>
        <v>0</v>
      </c>
      <c r="I26" s="13"/>
    </row>
    <row r="27" spans="1:9" ht="14.25">
      <c r="A27" s="5">
        <v>25</v>
      </c>
      <c r="B27" s="15" t="s">
        <v>50</v>
      </c>
      <c r="C27" s="5" t="s">
        <v>41</v>
      </c>
      <c r="D27" s="16">
        <v>2</v>
      </c>
      <c r="E27" s="17"/>
      <c r="F27" s="18">
        <v>0.08</v>
      </c>
      <c r="G27" s="12">
        <f t="shared" si="1"/>
        <v>0</v>
      </c>
      <c r="H27" s="13">
        <f t="shared" si="0"/>
        <v>0</v>
      </c>
      <c r="I27" s="13"/>
    </row>
    <row r="28" spans="1:9" ht="23.25" customHeight="1">
      <c r="A28" s="5">
        <v>26</v>
      </c>
      <c r="B28" s="15" t="s">
        <v>51</v>
      </c>
      <c r="C28" s="5" t="s">
        <v>41</v>
      </c>
      <c r="D28" s="16">
        <v>1</v>
      </c>
      <c r="E28" s="17"/>
      <c r="F28" s="18">
        <v>0.08</v>
      </c>
      <c r="G28" s="12">
        <f t="shared" si="1"/>
        <v>0</v>
      </c>
      <c r="H28" s="13">
        <f t="shared" si="0"/>
        <v>0</v>
      </c>
      <c r="I28" s="13"/>
    </row>
    <row r="29" spans="1:9" ht="29.25" customHeight="1">
      <c r="A29" s="5">
        <v>27</v>
      </c>
      <c r="B29" s="24" t="s">
        <v>52</v>
      </c>
      <c r="C29" s="29" t="s">
        <v>43</v>
      </c>
      <c r="D29" s="26">
        <v>30</v>
      </c>
      <c r="E29" s="17"/>
      <c r="F29" s="27">
        <v>0.08</v>
      </c>
      <c r="G29" s="12">
        <f t="shared" si="1"/>
        <v>0</v>
      </c>
      <c r="H29" s="13">
        <f t="shared" si="0"/>
        <v>0</v>
      </c>
      <c r="I29" s="13"/>
    </row>
    <row r="30" spans="1:9" ht="24" customHeight="1">
      <c r="A30" s="5">
        <v>28</v>
      </c>
      <c r="B30" s="24" t="s">
        <v>53</v>
      </c>
      <c r="C30" s="34" t="s">
        <v>43</v>
      </c>
      <c r="D30" s="16">
        <v>100</v>
      </c>
      <c r="E30" s="17"/>
      <c r="F30" s="35">
        <v>0.08</v>
      </c>
      <c r="G30" s="12">
        <f t="shared" si="1"/>
        <v>0</v>
      </c>
      <c r="H30" s="28">
        <f t="shared" si="0"/>
        <v>0</v>
      </c>
      <c r="I30" s="13"/>
    </row>
    <row r="31" spans="1:9" ht="24.75" customHeight="1">
      <c r="A31" s="5">
        <v>29</v>
      </c>
      <c r="B31" s="19" t="s">
        <v>54</v>
      </c>
      <c r="C31" s="20" t="s">
        <v>55</v>
      </c>
      <c r="D31" s="16">
        <v>6</v>
      </c>
      <c r="E31" s="17"/>
      <c r="F31" s="21">
        <v>0.08</v>
      </c>
      <c r="G31" s="12">
        <f t="shared" si="1"/>
        <v>0</v>
      </c>
      <c r="H31" s="43">
        <f t="shared" si="0"/>
        <v>0</v>
      </c>
      <c r="I31" s="13"/>
    </row>
    <row r="32" spans="1:9" ht="23.25" customHeight="1">
      <c r="A32" s="5">
        <v>30</v>
      </c>
      <c r="B32" s="47" t="s">
        <v>56</v>
      </c>
      <c r="C32" s="34" t="s">
        <v>57</v>
      </c>
      <c r="D32" s="16">
        <v>2</v>
      </c>
      <c r="E32" s="17"/>
      <c r="F32" s="23">
        <v>0.08</v>
      </c>
      <c r="G32" s="12">
        <f t="shared" si="1"/>
        <v>0</v>
      </c>
      <c r="H32" s="13">
        <f t="shared" si="0"/>
        <v>0</v>
      </c>
      <c r="I32" s="13"/>
    </row>
    <row r="33" spans="1:9" ht="37.5" customHeight="1">
      <c r="A33" s="5">
        <v>31</v>
      </c>
      <c r="B33" s="47" t="s">
        <v>58</v>
      </c>
      <c r="C33" s="34" t="s">
        <v>57</v>
      </c>
      <c r="D33" s="16">
        <v>3000</v>
      </c>
      <c r="E33" s="17"/>
      <c r="F33" s="23">
        <v>0.08</v>
      </c>
      <c r="G33" s="12">
        <f t="shared" si="1"/>
        <v>0</v>
      </c>
      <c r="H33" s="13">
        <f t="shared" si="0"/>
        <v>0</v>
      </c>
      <c r="I33" s="13"/>
    </row>
    <row r="34" spans="1:9" ht="51" customHeight="1">
      <c r="A34" s="5">
        <v>32</v>
      </c>
      <c r="B34" s="15" t="s">
        <v>59</v>
      </c>
      <c r="C34" s="5" t="s">
        <v>60</v>
      </c>
      <c r="D34" s="16">
        <v>2</v>
      </c>
      <c r="E34" s="17"/>
      <c r="F34" s="18">
        <v>0.08</v>
      </c>
      <c r="G34" s="12">
        <f t="shared" si="1"/>
        <v>0</v>
      </c>
      <c r="H34" s="13">
        <f t="shared" si="0"/>
        <v>0</v>
      </c>
      <c r="I34" s="13"/>
    </row>
    <row r="35" spans="1:9" ht="28.5" customHeight="1">
      <c r="A35" s="5">
        <v>33</v>
      </c>
      <c r="B35" s="24" t="s">
        <v>61</v>
      </c>
      <c r="C35" s="5" t="s">
        <v>62</v>
      </c>
      <c r="D35" s="16">
        <v>2</v>
      </c>
      <c r="E35" s="17"/>
      <c r="F35" s="18">
        <v>0.08</v>
      </c>
      <c r="G35" s="12">
        <f t="shared" si="1"/>
        <v>0</v>
      </c>
      <c r="H35" s="13">
        <f t="shared" si="0"/>
        <v>0</v>
      </c>
      <c r="I35" s="13"/>
    </row>
    <row r="36" spans="1:9" ht="41.25" customHeight="1">
      <c r="A36" s="5">
        <v>34</v>
      </c>
      <c r="B36" s="15" t="s">
        <v>63</v>
      </c>
      <c r="C36" s="5" t="s">
        <v>39</v>
      </c>
      <c r="D36" s="16">
        <v>200</v>
      </c>
      <c r="E36" s="17"/>
      <c r="F36" s="18">
        <v>0.23</v>
      </c>
      <c r="G36" s="12">
        <f t="shared" si="1"/>
        <v>0</v>
      </c>
      <c r="H36" s="13">
        <f t="shared" si="0"/>
        <v>0</v>
      </c>
      <c r="I36" s="13"/>
    </row>
    <row r="37" spans="1:9" ht="33.75" customHeight="1">
      <c r="A37" s="5">
        <v>35</v>
      </c>
      <c r="B37" s="15" t="s">
        <v>64</v>
      </c>
      <c r="C37" s="5" t="s">
        <v>65</v>
      </c>
      <c r="D37" s="16">
        <v>2</v>
      </c>
      <c r="E37" s="17"/>
      <c r="F37" s="18">
        <v>0.08</v>
      </c>
      <c r="G37" s="12">
        <f t="shared" si="1"/>
        <v>0</v>
      </c>
      <c r="H37" s="13">
        <f t="shared" si="0"/>
        <v>0</v>
      </c>
      <c r="I37" s="13"/>
    </row>
    <row r="38" spans="1:9" ht="25.5" customHeight="1">
      <c r="A38" s="5">
        <v>36</v>
      </c>
      <c r="B38" s="15" t="s">
        <v>66</v>
      </c>
      <c r="C38" s="5" t="s">
        <v>67</v>
      </c>
      <c r="D38" s="16">
        <v>2</v>
      </c>
      <c r="E38" s="17"/>
      <c r="F38" s="23">
        <v>0.08</v>
      </c>
      <c r="G38" s="12">
        <f t="shared" si="1"/>
        <v>0</v>
      </c>
      <c r="H38" s="13">
        <f t="shared" si="0"/>
        <v>0</v>
      </c>
      <c r="I38" s="13"/>
    </row>
    <row r="39" spans="1:9" ht="14.25">
      <c r="A39" s="5">
        <v>37</v>
      </c>
      <c r="B39" s="15" t="s">
        <v>68</v>
      </c>
      <c r="C39" s="5" t="s">
        <v>69</v>
      </c>
      <c r="D39" s="16">
        <v>2</v>
      </c>
      <c r="E39" s="17"/>
      <c r="F39" s="23">
        <v>0.08</v>
      </c>
      <c r="G39" s="12">
        <f t="shared" si="1"/>
        <v>0</v>
      </c>
      <c r="H39" s="13">
        <f t="shared" si="0"/>
        <v>0</v>
      </c>
      <c r="I39" s="13"/>
    </row>
    <row r="40" spans="1:9" ht="36" customHeight="1">
      <c r="A40" s="5">
        <v>38</v>
      </c>
      <c r="B40" s="24" t="s">
        <v>70</v>
      </c>
      <c r="C40" s="29" t="s">
        <v>27</v>
      </c>
      <c r="D40" s="16">
        <v>2</v>
      </c>
      <c r="E40" s="17"/>
      <c r="F40" s="18">
        <v>0.08</v>
      </c>
      <c r="G40" s="12">
        <f t="shared" si="1"/>
        <v>0</v>
      </c>
      <c r="H40" s="13">
        <f t="shared" si="0"/>
        <v>0</v>
      </c>
      <c r="I40" s="13"/>
    </row>
    <row r="41" spans="1:9" ht="14.25">
      <c r="A41" s="5">
        <v>39</v>
      </c>
      <c r="B41" s="15" t="s">
        <v>71</v>
      </c>
      <c r="C41" s="5" t="s">
        <v>72</v>
      </c>
      <c r="D41" s="16">
        <v>2</v>
      </c>
      <c r="E41" s="17"/>
      <c r="F41" s="18">
        <v>0.08</v>
      </c>
      <c r="G41" s="12">
        <f t="shared" si="1"/>
        <v>0</v>
      </c>
      <c r="H41" s="13">
        <f t="shared" si="0"/>
        <v>0</v>
      </c>
      <c r="I41" s="13"/>
    </row>
    <row r="42" spans="1:9" ht="29.25" customHeight="1">
      <c r="A42" s="5">
        <v>40</v>
      </c>
      <c r="B42" s="24" t="s">
        <v>73</v>
      </c>
      <c r="C42" s="5" t="s">
        <v>74</v>
      </c>
      <c r="D42" s="16">
        <v>2</v>
      </c>
      <c r="E42" s="17"/>
      <c r="F42" s="18">
        <v>0.08</v>
      </c>
      <c r="G42" s="12">
        <f t="shared" si="1"/>
        <v>0</v>
      </c>
      <c r="H42" s="13">
        <f t="shared" si="0"/>
        <v>0</v>
      </c>
      <c r="I42" s="13"/>
    </row>
    <row r="43" spans="1:9" ht="32.25" customHeight="1">
      <c r="A43" s="5">
        <v>41</v>
      </c>
      <c r="B43" s="15" t="s">
        <v>75</v>
      </c>
      <c r="C43" s="5" t="s">
        <v>76</v>
      </c>
      <c r="D43" s="16">
        <v>20</v>
      </c>
      <c r="E43" s="17"/>
      <c r="F43" s="18">
        <v>0.08</v>
      </c>
      <c r="G43" s="12">
        <f t="shared" si="1"/>
        <v>0</v>
      </c>
      <c r="H43" s="13">
        <f t="shared" si="0"/>
        <v>0</v>
      </c>
      <c r="I43" s="13"/>
    </row>
    <row r="44" spans="1:9" ht="57.75" customHeight="1">
      <c r="A44" s="5">
        <v>42</v>
      </c>
      <c r="B44" s="24" t="s">
        <v>77</v>
      </c>
      <c r="C44" s="5" t="s">
        <v>78</v>
      </c>
      <c r="D44" s="16">
        <v>2</v>
      </c>
      <c r="E44" s="17"/>
      <c r="F44" s="23">
        <v>0.08</v>
      </c>
      <c r="G44" s="12">
        <f t="shared" si="1"/>
        <v>0</v>
      </c>
      <c r="H44" s="13">
        <f t="shared" si="0"/>
        <v>0</v>
      </c>
      <c r="I44" s="13"/>
    </row>
    <row r="45" spans="1:9" ht="51.75" customHeight="1">
      <c r="A45" s="5">
        <v>43</v>
      </c>
      <c r="B45" s="15" t="s">
        <v>79</v>
      </c>
      <c r="C45" s="20" t="s">
        <v>35</v>
      </c>
      <c r="D45" s="16">
        <v>50</v>
      </c>
      <c r="E45" s="17"/>
      <c r="F45" s="18">
        <v>0.08</v>
      </c>
      <c r="G45" s="12">
        <f t="shared" si="1"/>
        <v>0</v>
      </c>
      <c r="H45" s="13">
        <f t="shared" si="0"/>
        <v>0</v>
      </c>
      <c r="I45" s="13"/>
    </row>
    <row r="46" spans="1:9" ht="57" customHeight="1">
      <c r="A46" s="5">
        <v>44</v>
      </c>
      <c r="B46" s="15" t="s">
        <v>80</v>
      </c>
      <c r="C46" s="5" t="s">
        <v>81</v>
      </c>
      <c r="D46" s="16">
        <v>1</v>
      </c>
      <c r="E46" s="17"/>
      <c r="F46" s="18">
        <v>0.08</v>
      </c>
      <c r="G46" s="12">
        <f t="shared" si="1"/>
        <v>0</v>
      </c>
      <c r="H46" s="13">
        <f t="shared" si="0"/>
        <v>0</v>
      </c>
      <c r="I46" s="13"/>
    </row>
    <row r="47" spans="1:9" s="2" customFormat="1" ht="62.25" customHeight="1">
      <c r="A47" s="5">
        <v>45</v>
      </c>
      <c r="B47" s="15" t="s">
        <v>82</v>
      </c>
      <c r="C47" s="5" t="s">
        <v>83</v>
      </c>
      <c r="D47" s="16">
        <v>1</v>
      </c>
      <c r="E47" s="17"/>
      <c r="F47" s="18">
        <v>0.08</v>
      </c>
      <c r="G47" s="12">
        <f t="shared" si="1"/>
        <v>0</v>
      </c>
      <c r="H47" s="13">
        <f t="shared" si="0"/>
        <v>0</v>
      </c>
      <c r="I47" s="28"/>
    </row>
    <row r="48" spans="1:9" ht="27.75" customHeight="1">
      <c r="A48" s="5">
        <v>46</v>
      </c>
      <c r="B48" s="48" t="s">
        <v>84</v>
      </c>
      <c r="C48" s="29" t="s">
        <v>43</v>
      </c>
      <c r="D48" s="26">
        <v>3</v>
      </c>
      <c r="E48" s="17"/>
      <c r="F48" s="27">
        <v>0.08</v>
      </c>
      <c r="G48" s="12">
        <f t="shared" si="1"/>
        <v>0</v>
      </c>
      <c r="H48" s="13">
        <f t="shared" si="0"/>
        <v>0</v>
      </c>
      <c r="I48" s="13"/>
    </row>
    <row r="49" spans="1:9" s="2" customFormat="1" ht="52.5">
      <c r="A49" s="5">
        <v>47</v>
      </c>
      <c r="B49" s="15" t="s">
        <v>85</v>
      </c>
      <c r="C49" s="5" t="s">
        <v>86</v>
      </c>
      <c r="D49" s="16">
        <v>1</v>
      </c>
      <c r="E49" s="17"/>
      <c r="F49" s="18">
        <v>0.08</v>
      </c>
      <c r="G49" s="12">
        <f t="shared" si="1"/>
        <v>0</v>
      </c>
      <c r="H49" s="13">
        <f t="shared" si="0"/>
        <v>0</v>
      </c>
      <c r="I49" s="13"/>
    </row>
    <row r="50" spans="1:9" s="2" customFormat="1" ht="59.25" customHeight="1">
      <c r="A50" s="5">
        <v>48</v>
      </c>
      <c r="B50" s="24" t="s">
        <v>87</v>
      </c>
      <c r="C50" s="34" t="s">
        <v>88</v>
      </c>
      <c r="D50" s="16">
        <v>2</v>
      </c>
      <c r="E50" s="17"/>
      <c r="F50" s="35">
        <v>0.08</v>
      </c>
      <c r="G50" s="12">
        <f t="shared" si="1"/>
        <v>0</v>
      </c>
      <c r="H50" s="13">
        <f t="shared" si="0"/>
        <v>0</v>
      </c>
      <c r="I50" s="28"/>
    </row>
    <row r="51" spans="1:9" s="2" customFormat="1" ht="99.75" customHeight="1">
      <c r="A51" s="5">
        <v>49</v>
      </c>
      <c r="B51" s="15" t="s">
        <v>89</v>
      </c>
      <c r="C51" s="5" t="s">
        <v>86</v>
      </c>
      <c r="D51" s="16">
        <v>1</v>
      </c>
      <c r="E51" s="17"/>
      <c r="F51" s="18">
        <v>0.08</v>
      </c>
      <c r="G51" s="12">
        <f t="shared" si="1"/>
        <v>0</v>
      </c>
      <c r="H51" s="13">
        <f t="shared" si="0"/>
        <v>0</v>
      </c>
      <c r="I51" s="13"/>
    </row>
    <row r="52" spans="1:9" s="2" customFormat="1" ht="52.5">
      <c r="A52" s="5">
        <v>50</v>
      </c>
      <c r="B52" s="15" t="s">
        <v>90</v>
      </c>
      <c r="C52" s="5" t="s">
        <v>86</v>
      </c>
      <c r="D52" s="16">
        <v>1</v>
      </c>
      <c r="E52" s="17"/>
      <c r="F52" s="18">
        <v>0.08</v>
      </c>
      <c r="G52" s="12">
        <f t="shared" si="1"/>
        <v>0</v>
      </c>
      <c r="H52" s="13">
        <f t="shared" si="0"/>
        <v>0</v>
      </c>
      <c r="I52" s="13"/>
    </row>
    <row r="53" spans="1:9" s="2" customFormat="1" ht="43.5" customHeight="1">
      <c r="A53" s="5">
        <v>51</v>
      </c>
      <c r="B53" s="15" t="s">
        <v>91</v>
      </c>
      <c r="C53" s="5" t="s">
        <v>92</v>
      </c>
      <c r="D53" s="16">
        <v>15</v>
      </c>
      <c r="E53" s="17"/>
      <c r="F53" s="18">
        <v>0.08</v>
      </c>
      <c r="G53" s="12">
        <f t="shared" si="1"/>
        <v>0</v>
      </c>
      <c r="H53" s="13">
        <f t="shared" si="0"/>
        <v>0</v>
      </c>
      <c r="I53" s="13"/>
    </row>
    <row r="54" spans="1:9" s="2" customFormat="1" ht="45" customHeight="1">
      <c r="A54" s="5">
        <v>52</v>
      </c>
      <c r="B54" s="49" t="s">
        <v>93</v>
      </c>
      <c r="C54" s="5" t="s">
        <v>94</v>
      </c>
      <c r="D54" s="16">
        <v>2</v>
      </c>
      <c r="E54" s="17"/>
      <c r="F54" s="18">
        <v>0.08</v>
      </c>
      <c r="G54" s="12">
        <f t="shared" si="1"/>
        <v>0</v>
      </c>
      <c r="H54" s="13">
        <f t="shared" si="0"/>
        <v>0</v>
      </c>
      <c r="I54" s="13"/>
    </row>
    <row r="55" spans="1:9" s="2" customFormat="1" ht="14.25">
      <c r="A55" s="5">
        <v>53</v>
      </c>
      <c r="B55" s="15" t="s">
        <v>95</v>
      </c>
      <c r="C55" s="5" t="s">
        <v>96</v>
      </c>
      <c r="D55" s="16">
        <v>2</v>
      </c>
      <c r="E55" s="17"/>
      <c r="F55" s="18">
        <v>0.08</v>
      </c>
      <c r="G55" s="12">
        <f t="shared" si="1"/>
        <v>0</v>
      </c>
      <c r="H55" s="13">
        <f t="shared" si="0"/>
        <v>0</v>
      </c>
      <c r="I55" s="13"/>
    </row>
    <row r="56" spans="1:9" s="50" customFormat="1" ht="59.25" customHeight="1">
      <c r="A56" s="5">
        <v>54</v>
      </c>
      <c r="B56" s="24" t="s">
        <v>97</v>
      </c>
      <c r="C56" s="5" t="s">
        <v>98</v>
      </c>
      <c r="D56" s="22">
        <v>50</v>
      </c>
      <c r="E56" s="33"/>
      <c r="F56" s="23">
        <v>0.08</v>
      </c>
      <c r="G56" s="12">
        <f t="shared" si="1"/>
        <v>0</v>
      </c>
      <c r="H56" s="13">
        <f t="shared" si="0"/>
        <v>0</v>
      </c>
      <c r="I56" s="13"/>
    </row>
    <row r="57" spans="1:9" s="50" customFormat="1" ht="35.25" customHeight="1">
      <c r="A57" s="5">
        <v>55</v>
      </c>
      <c r="B57" s="51" t="s">
        <v>99</v>
      </c>
      <c r="C57" s="5" t="s">
        <v>100</v>
      </c>
      <c r="D57" s="22">
        <v>80</v>
      </c>
      <c r="E57" s="33"/>
      <c r="F57" s="23">
        <v>0.08</v>
      </c>
      <c r="G57" s="12">
        <f t="shared" si="1"/>
        <v>0</v>
      </c>
      <c r="H57" s="13">
        <f t="shared" si="0"/>
        <v>0</v>
      </c>
      <c r="I57" s="28"/>
    </row>
    <row r="58" spans="1:9" s="50" customFormat="1" ht="33.75" customHeight="1">
      <c r="A58" s="5">
        <v>56</v>
      </c>
      <c r="B58" s="15" t="s">
        <v>101</v>
      </c>
      <c r="C58" s="5" t="s">
        <v>102</v>
      </c>
      <c r="D58" s="16">
        <v>50</v>
      </c>
      <c r="E58" s="17"/>
      <c r="F58" s="18">
        <v>0.08</v>
      </c>
      <c r="G58" s="12">
        <f t="shared" si="1"/>
        <v>0</v>
      </c>
      <c r="H58" s="13">
        <f t="shared" si="0"/>
        <v>0</v>
      </c>
      <c r="I58" s="28"/>
    </row>
    <row r="59" spans="1:9" s="50" customFormat="1" ht="34.5" customHeight="1">
      <c r="A59" s="5">
        <v>57</v>
      </c>
      <c r="B59" s="24" t="s">
        <v>103</v>
      </c>
      <c r="C59" s="29" t="s">
        <v>104</v>
      </c>
      <c r="D59" s="16">
        <v>2</v>
      </c>
      <c r="E59" s="17"/>
      <c r="F59" s="35">
        <v>0.08</v>
      </c>
      <c r="G59" s="12">
        <f t="shared" si="1"/>
        <v>0</v>
      </c>
      <c r="H59" s="13">
        <f t="shared" si="0"/>
        <v>0</v>
      </c>
      <c r="I59" s="28"/>
    </row>
    <row r="60" spans="1:9" s="50" customFormat="1" ht="14.25">
      <c r="A60" s="5">
        <v>58</v>
      </c>
      <c r="B60" s="52" t="s">
        <v>105</v>
      </c>
      <c r="C60" s="20" t="s">
        <v>35</v>
      </c>
      <c r="D60" s="22">
        <v>2</v>
      </c>
      <c r="E60" s="17"/>
      <c r="F60" s="53">
        <v>0.08</v>
      </c>
      <c r="G60" s="12">
        <f t="shared" si="1"/>
        <v>0</v>
      </c>
      <c r="H60" s="13">
        <f t="shared" si="0"/>
        <v>0</v>
      </c>
      <c r="I60" s="28"/>
    </row>
    <row r="61" spans="1:9" s="50" customFormat="1" ht="254.25" customHeight="1">
      <c r="A61" s="5">
        <v>59</v>
      </c>
      <c r="B61" s="54" t="s">
        <v>106</v>
      </c>
      <c r="C61" s="34" t="s">
        <v>107</v>
      </c>
      <c r="D61" s="16">
        <v>2</v>
      </c>
      <c r="E61" s="17"/>
      <c r="F61" s="35">
        <v>0.08</v>
      </c>
      <c r="G61" s="12">
        <f t="shared" si="1"/>
        <v>0</v>
      </c>
      <c r="H61" s="13">
        <f t="shared" si="0"/>
        <v>0</v>
      </c>
      <c r="I61" s="28"/>
    </row>
    <row r="62" spans="1:9" s="57" customFormat="1" ht="90" customHeight="1">
      <c r="A62" s="5">
        <v>60</v>
      </c>
      <c r="B62" s="55" t="s">
        <v>108</v>
      </c>
      <c r="C62" s="46" t="s">
        <v>43</v>
      </c>
      <c r="D62" s="16">
        <v>3</v>
      </c>
      <c r="E62" s="17"/>
      <c r="F62" s="35">
        <v>0.08</v>
      </c>
      <c r="G62" s="12">
        <f t="shared" si="1"/>
        <v>0</v>
      </c>
      <c r="H62" s="13">
        <f t="shared" si="0"/>
        <v>0</v>
      </c>
      <c r="I62" s="56"/>
    </row>
    <row r="63" spans="1:9" s="57" customFormat="1" ht="49.5" customHeight="1">
      <c r="A63" s="5">
        <v>61</v>
      </c>
      <c r="B63" s="15" t="s">
        <v>109</v>
      </c>
      <c r="C63" s="5" t="s">
        <v>110</v>
      </c>
      <c r="D63" s="16">
        <v>30</v>
      </c>
      <c r="E63" s="17"/>
      <c r="F63" s="23">
        <v>0.08</v>
      </c>
      <c r="G63" s="12">
        <f t="shared" si="1"/>
        <v>0</v>
      </c>
      <c r="H63" s="13">
        <f t="shared" si="0"/>
        <v>0</v>
      </c>
      <c r="I63" s="56"/>
    </row>
    <row r="64" spans="1:9" ht="14.25">
      <c r="A64" s="58"/>
      <c r="B64" s="59"/>
      <c r="C64" s="59"/>
      <c r="D64" s="6"/>
      <c r="E64" s="60"/>
      <c r="F64" s="40"/>
      <c r="G64" s="61">
        <f>SUM(G3:G63)</f>
        <v>0</v>
      </c>
      <c r="H64" s="62">
        <f>SUM(H3:H63)</f>
        <v>0</v>
      </c>
      <c r="I64" s="63"/>
    </row>
    <row r="65" spans="1:9" ht="14.25">
      <c r="A65" s="64"/>
      <c r="B65" s="64"/>
      <c r="C65" s="64"/>
      <c r="D65" s="65"/>
      <c r="E65" s="66"/>
      <c r="F65" s="40"/>
      <c r="G65" s="67"/>
      <c r="H65" s="68"/>
      <c r="I65" s="68"/>
    </row>
    <row r="66" spans="1:9" ht="44.25" customHeight="1">
      <c r="A66" s="69"/>
      <c r="B66" s="70" t="s">
        <v>111</v>
      </c>
      <c r="C66" s="70"/>
      <c r="D66" s="65"/>
      <c r="E66" s="66"/>
      <c r="F66" s="64"/>
      <c r="G66" s="67"/>
      <c r="H66" s="71"/>
      <c r="I66" s="7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" sqref="E3"/>
    </sheetView>
  </sheetViews>
  <sheetFormatPr defaultColWidth="8.796875" defaultRowHeight="14.25"/>
  <cols>
    <col min="1" max="1" width="6.19921875" style="0" customWidth="1"/>
    <col min="2" max="2" width="48.796875" style="0" customWidth="1"/>
    <col min="3" max="3" width="9.8984375" style="0" customWidth="1"/>
    <col min="9" max="9" width="10.69921875" style="0" customWidth="1"/>
  </cols>
  <sheetData>
    <row r="1" spans="1:9" ht="13.5" customHeight="1">
      <c r="A1" s="72"/>
      <c r="B1" s="72" t="s">
        <v>112</v>
      </c>
      <c r="C1" s="73"/>
      <c r="D1" s="74"/>
      <c r="E1" s="75"/>
      <c r="F1" s="73"/>
      <c r="G1" s="76"/>
      <c r="H1" s="77"/>
      <c r="I1" s="73"/>
    </row>
    <row r="2" spans="1:9" ht="48" customHeight="1">
      <c r="A2" s="109" t="s">
        <v>113</v>
      </c>
      <c r="B2" s="108" t="s">
        <v>2</v>
      </c>
      <c r="C2" s="78" t="s">
        <v>3</v>
      </c>
      <c r="D2" s="37" t="s">
        <v>114</v>
      </c>
      <c r="E2" s="39" t="s">
        <v>4</v>
      </c>
      <c r="F2" s="79" t="s">
        <v>115</v>
      </c>
      <c r="G2" s="80" t="s">
        <v>6</v>
      </c>
      <c r="H2" s="80" t="s">
        <v>7</v>
      </c>
      <c r="I2" s="78" t="s">
        <v>116</v>
      </c>
    </row>
    <row r="3" spans="1:9" ht="59.25" customHeight="1">
      <c r="A3" s="86" t="s">
        <v>117</v>
      </c>
      <c r="B3" s="82" t="s">
        <v>118</v>
      </c>
      <c r="C3" s="83" t="s">
        <v>119</v>
      </c>
      <c r="D3" s="110">
        <v>5</v>
      </c>
      <c r="E3" s="84"/>
      <c r="F3" s="134">
        <v>0.08</v>
      </c>
      <c r="G3" s="85">
        <f>D3*E3</f>
        <v>0</v>
      </c>
      <c r="H3" s="85">
        <f>G3+G3*F3</f>
        <v>0</v>
      </c>
      <c r="I3" s="86"/>
    </row>
    <row r="4" spans="1:9" ht="36" customHeight="1">
      <c r="A4" s="81" t="s">
        <v>120</v>
      </c>
      <c r="B4" s="87" t="s">
        <v>121</v>
      </c>
      <c r="C4" s="78" t="s">
        <v>122</v>
      </c>
      <c r="D4" s="91">
        <v>50</v>
      </c>
      <c r="E4" s="88"/>
      <c r="F4" s="79">
        <v>0.08</v>
      </c>
      <c r="G4" s="85">
        <f>D4*E4</f>
        <v>0</v>
      </c>
      <c r="H4" s="89">
        <f>G4+G4*F4</f>
        <v>0</v>
      </c>
      <c r="I4" s="81"/>
    </row>
    <row r="5" spans="1:9" ht="111.75" customHeight="1">
      <c r="A5" s="81" t="s">
        <v>123</v>
      </c>
      <c r="B5" s="87" t="s">
        <v>124</v>
      </c>
      <c r="C5" s="78" t="s">
        <v>125</v>
      </c>
      <c r="D5" s="91">
        <v>55</v>
      </c>
      <c r="E5" s="88"/>
      <c r="F5" s="79">
        <v>0.08</v>
      </c>
      <c r="G5" s="85">
        <f>D5*E5</f>
        <v>0</v>
      </c>
      <c r="H5" s="89">
        <f>G5+G5*F5</f>
        <v>0</v>
      </c>
      <c r="I5" s="81"/>
    </row>
    <row r="6" spans="1:9" ht="34.5" customHeight="1">
      <c r="A6" s="81" t="s">
        <v>126</v>
      </c>
      <c r="B6" s="90" t="s">
        <v>127</v>
      </c>
      <c r="C6" s="37" t="s">
        <v>102</v>
      </c>
      <c r="D6" s="91">
        <v>20</v>
      </c>
      <c r="E6" s="88"/>
      <c r="F6" s="40">
        <v>0.08</v>
      </c>
      <c r="G6" s="85">
        <f>D6*E6</f>
        <v>0</v>
      </c>
      <c r="H6" s="88">
        <f>G6+G6*F6</f>
        <v>0</v>
      </c>
      <c r="I6" s="91"/>
    </row>
    <row r="7" spans="1:9" ht="42.75" customHeight="1">
      <c r="A7" s="81" t="s">
        <v>128</v>
      </c>
      <c r="B7" s="90" t="s">
        <v>129</v>
      </c>
      <c r="C7" s="37" t="s">
        <v>130</v>
      </c>
      <c r="D7" s="91">
        <v>20</v>
      </c>
      <c r="E7" s="88"/>
      <c r="F7" s="40">
        <v>0.08</v>
      </c>
      <c r="G7" s="85">
        <f>D7*E7</f>
        <v>0</v>
      </c>
      <c r="H7" s="88">
        <f>G7+G7*F7</f>
        <v>0</v>
      </c>
      <c r="I7" s="91"/>
    </row>
    <row r="8" spans="1:9" ht="14.25">
      <c r="A8" s="92"/>
      <c r="B8" s="92"/>
      <c r="C8" s="92"/>
      <c r="D8" s="93"/>
      <c r="E8" s="92"/>
      <c r="F8" s="92"/>
      <c r="G8" s="94">
        <f>SUM(G3:G7)</f>
        <v>0</v>
      </c>
      <c r="H8" s="94">
        <f>SUM(H3:H7)</f>
        <v>0</v>
      </c>
      <c r="I8" s="92"/>
    </row>
    <row r="9" ht="14.25">
      <c r="D9" s="57"/>
    </row>
    <row r="10" spans="2:4" ht="14.25">
      <c r="B10" s="111" t="s">
        <v>131</v>
      </c>
      <c r="D10" s="57"/>
    </row>
    <row r="11" spans="2:4" ht="14.25">
      <c r="B11" s="112" t="s">
        <v>132</v>
      </c>
      <c r="D11" s="57"/>
    </row>
    <row r="12" spans="2:4" ht="14.25">
      <c r="B12" s="112" t="s">
        <v>133</v>
      </c>
      <c r="D12" s="57"/>
    </row>
    <row r="13" spans="2:4" ht="14.25">
      <c r="B13" s="112" t="s">
        <v>134</v>
      </c>
      <c r="D13" s="57"/>
    </row>
    <row r="14" spans="2:4" ht="14.25">
      <c r="B14" s="112" t="s">
        <v>135</v>
      </c>
      <c r="D14" s="57"/>
    </row>
    <row r="15" spans="2:4" ht="14.25">
      <c r="B15" s="112" t="s">
        <v>136</v>
      </c>
      <c r="D15" s="57"/>
    </row>
    <row r="16" spans="2:4" ht="14.25">
      <c r="B16" s="112" t="s">
        <v>137</v>
      </c>
      <c r="D16" s="57"/>
    </row>
    <row r="17" spans="2:4" ht="14.25">
      <c r="B17" s="112" t="s">
        <v>138</v>
      </c>
      <c r="D17" s="57"/>
    </row>
    <row r="18" spans="2:4" ht="14.25">
      <c r="B18" s="112" t="s">
        <v>139</v>
      </c>
      <c r="D18" s="57"/>
    </row>
    <row r="19" spans="2:4" ht="14.25">
      <c r="B19" s="112" t="s">
        <v>140</v>
      </c>
      <c r="D19" s="57"/>
    </row>
    <row r="20" spans="2:4" ht="13.5" customHeight="1">
      <c r="B20" s="112" t="s">
        <v>141</v>
      </c>
      <c r="D20" s="57"/>
    </row>
    <row r="21" spans="2:4" ht="14.25">
      <c r="B21" s="112" t="s">
        <v>142</v>
      </c>
      <c r="D21" s="57"/>
    </row>
    <row r="22" spans="2:4" ht="19.5" customHeight="1">
      <c r="B22" s="112" t="s">
        <v>143</v>
      </c>
      <c r="D22" s="57"/>
    </row>
    <row r="23" spans="2:4" ht="14.25">
      <c r="B23" s="112" t="s">
        <v>144</v>
      </c>
      <c r="D23" s="57"/>
    </row>
    <row r="24" spans="2:4" ht="14.25">
      <c r="B24" s="112" t="s">
        <v>145</v>
      </c>
      <c r="D24" s="57"/>
    </row>
    <row r="25" spans="2:4" ht="14.25">
      <c r="B25" s="112" t="s">
        <v>146</v>
      </c>
      <c r="D25" s="57"/>
    </row>
    <row r="26" ht="14.25">
      <c r="D26" s="57"/>
    </row>
    <row r="27" spans="2:4" ht="28.5">
      <c r="B27" s="70" t="s">
        <v>111</v>
      </c>
      <c r="D27" s="57"/>
    </row>
    <row r="28" ht="14.25">
      <c r="D28" s="57"/>
    </row>
    <row r="29" ht="14.25">
      <c r="D29" s="57"/>
    </row>
    <row r="30" ht="14.25">
      <c r="D30" s="5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3" sqref="E3"/>
    </sheetView>
  </sheetViews>
  <sheetFormatPr defaultColWidth="10.19921875" defaultRowHeight="14.25"/>
  <cols>
    <col min="1" max="1" width="6.09765625" style="0" customWidth="1"/>
    <col min="2" max="2" width="43.5" style="0" customWidth="1"/>
    <col min="3" max="3" width="10.3984375" style="0" customWidth="1"/>
    <col min="4" max="4" width="9.8984375" style="0" customWidth="1"/>
    <col min="5" max="5" width="10.19921875" style="0" customWidth="1"/>
    <col min="6" max="6" width="8.8984375" style="0" customWidth="1"/>
    <col min="7" max="7" width="10.19921875" style="0" customWidth="1"/>
    <col min="8" max="8" width="15.8984375" style="0" customWidth="1"/>
    <col min="9" max="9" width="14.19921875" style="0" customWidth="1"/>
    <col min="10" max="11" width="10.19921875" style="95" customWidth="1"/>
  </cols>
  <sheetData>
    <row r="1" spans="1:9" s="98" customFormat="1" ht="42" customHeight="1">
      <c r="A1" s="96" t="s">
        <v>172</v>
      </c>
      <c r="B1" s="96" t="s">
        <v>171</v>
      </c>
      <c r="C1" s="96"/>
      <c r="D1" s="97"/>
      <c r="E1" s="96"/>
      <c r="F1" s="96"/>
      <c r="G1" s="96"/>
      <c r="H1" s="96"/>
      <c r="I1" s="96"/>
    </row>
    <row r="2" spans="1:11" ht="42.75">
      <c r="A2" s="99" t="s">
        <v>147</v>
      </c>
      <c r="B2" s="99" t="s">
        <v>2</v>
      </c>
      <c r="C2" s="5" t="s">
        <v>3</v>
      </c>
      <c r="D2" s="10" t="s">
        <v>148</v>
      </c>
      <c r="E2" s="7" t="s">
        <v>4</v>
      </c>
      <c r="F2" s="100" t="s">
        <v>5</v>
      </c>
      <c r="G2" s="13" t="s">
        <v>6</v>
      </c>
      <c r="H2" s="13" t="s">
        <v>7</v>
      </c>
      <c r="I2" s="5" t="s">
        <v>116</v>
      </c>
      <c r="J2"/>
      <c r="K2"/>
    </row>
    <row r="3" spans="1:11" ht="33.75">
      <c r="A3" s="113">
        <v>1</v>
      </c>
      <c r="B3" s="115" t="s">
        <v>149</v>
      </c>
      <c r="C3" s="113" t="s">
        <v>150</v>
      </c>
      <c r="D3" s="114">
        <v>20</v>
      </c>
      <c r="E3" s="116"/>
      <c r="F3" s="117">
        <v>0.08</v>
      </c>
      <c r="G3" s="118">
        <f>SUM(D3*E3)</f>
        <v>0</v>
      </c>
      <c r="H3" s="118">
        <f aca="true" t="shared" si="0" ref="H3:H11">G3+G3*F3</f>
        <v>0</v>
      </c>
      <c r="I3" s="119"/>
      <c r="J3"/>
      <c r="K3"/>
    </row>
    <row r="4" spans="1:11" ht="45" customHeight="1">
      <c r="A4" s="113">
        <v>2</v>
      </c>
      <c r="B4" s="120" t="s">
        <v>167</v>
      </c>
      <c r="C4" s="113" t="s">
        <v>150</v>
      </c>
      <c r="D4" s="114">
        <v>10</v>
      </c>
      <c r="E4" s="116"/>
      <c r="F4" s="117">
        <v>0.08</v>
      </c>
      <c r="G4" s="118">
        <f>SUM(D4*E4)</f>
        <v>0</v>
      </c>
      <c r="H4" s="118">
        <f t="shared" si="0"/>
        <v>0</v>
      </c>
      <c r="I4" s="119"/>
      <c r="J4"/>
      <c r="K4"/>
    </row>
    <row r="5" spans="1:11" ht="22.5">
      <c r="A5" s="113">
        <v>3</v>
      </c>
      <c r="B5" s="121" t="s">
        <v>166</v>
      </c>
      <c r="C5" s="113" t="s">
        <v>151</v>
      </c>
      <c r="D5" s="114">
        <v>2</v>
      </c>
      <c r="E5" s="116"/>
      <c r="F5" s="117">
        <v>0.08</v>
      </c>
      <c r="G5" s="118">
        <f>SUM(D5*E5)</f>
        <v>0</v>
      </c>
      <c r="H5" s="118">
        <f t="shared" si="0"/>
        <v>0</v>
      </c>
      <c r="I5" s="119"/>
      <c r="J5"/>
      <c r="K5"/>
    </row>
    <row r="6" spans="1:11" ht="32.25" customHeight="1">
      <c r="A6" s="113">
        <v>4</v>
      </c>
      <c r="B6" s="122" t="s">
        <v>152</v>
      </c>
      <c r="C6" s="113" t="s">
        <v>150</v>
      </c>
      <c r="D6" s="114">
        <v>50</v>
      </c>
      <c r="E6" s="116"/>
      <c r="F6" s="117">
        <v>0.23</v>
      </c>
      <c r="G6" s="118">
        <f>SUM(D6*E6)</f>
        <v>0</v>
      </c>
      <c r="H6" s="118">
        <f t="shared" si="0"/>
        <v>0</v>
      </c>
      <c r="I6" s="119"/>
      <c r="J6"/>
      <c r="K6"/>
    </row>
    <row r="7" spans="1:11" ht="45.75" customHeight="1">
      <c r="A7" s="113">
        <v>5</v>
      </c>
      <c r="B7" s="120" t="s">
        <v>168</v>
      </c>
      <c r="C7" s="113" t="s">
        <v>150</v>
      </c>
      <c r="D7" s="114">
        <v>10</v>
      </c>
      <c r="E7" s="116"/>
      <c r="F7" s="117">
        <v>0.08</v>
      </c>
      <c r="G7" s="118">
        <f>SUM(D7*E7)</f>
        <v>0</v>
      </c>
      <c r="H7" s="118">
        <f t="shared" si="0"/>
        <v>0</v>
      </c>
      <c r="I7" s="119"/>
      <c r="J7"/>
      <c r="K7"/>
    </row>
    <row r="8" spans="1:11" ht="47.25" customHeight="1">
      <c r="A8" s="114">
        <v>6</v>
      </c>
      <c r="B8" s="101" t="s">
        <v>153</v>
      </c>
      <c r="C8" s="114" t="s">
        <v>150</v>
      </c>
      <c r="D8" s="123">
        <v>100</v>
      </c>
      <c r="E8" s="124"/>
      <c r="F8" s="125">
        <v>0.08</v>
      </c>
      <c r="G8" s="126">
        <f>D8*E8</f>
        <v>0</v>
      </c>
      <c r="H8" s="126">
        <f t="shared" si="0"/>
        <v>0</v>
      </c>
      <c r="I8" s="127"/>
      <c r="J8"/>
      <c r="K8"/>
    </row>
    <row r="9" spans="1:9" s="57" customFormat="1" ht="43.5" customHeight="1">
      <c r="A9" s="114">
        <v>7</v>
      </c>
      <c r="B9" s="128" t="s">
        <v>154</v>
      </c>
      <c r="C9" s="114" t="s">
        <v>155</v>
      </c>
      <c r="D9" s="114">
        <v>60</v>
      </c>
      <c r="E9" s="124"/>
      <c r="F9" s="125">
        <v>0.08</v>
      </c>
      <c r="G9" s="126">
        <f>D9*E9</f>
        <v>0</v>
      </c>
      <c r="H9" s="126">
        <f t="shared" si="0"/>
        <v>0</v>
      </c>
      <c r="I9" s="127"/>
    </row>
    <row r="10" spans="1:9" s="57" customFormat="1" ht="37.5" customHeight="1">
      <c r="A10" s="114">
        <v>8</v>
      </c>
      <c r="B10" s="128" t="s">
        <v>156</v>
      </c>
      <c r="C10" s="114" t="s">
        <v>150</v>
      </c>
      <c r="D10" s="114">
        <v>30</v>
      </c>
      <c r="E10" s="124"/>
      <c r="F10" s="125">
        <v>0.08</v>
      </c>
      <c r="G10" s="126">
        <f>D10*E10</f>
        <v>0</v>
      </c>
      <c r="H10" s="126">
        <f t="shared" si="0"/>
        <v>0</v>
      </c>
      <c r="I10" s="127"/>
    </row>
    <row r="11" spans="1:12" s="57" customFormat="1" ht="152.25" customHeight="1">
      <c r="A11" s="114">
        <v>9</v>
      </c>
      <c r="B11" s="121" t="s">
        <v>169</v>
      </c>
      <c r="C11" s="129" t="s">
        <v>157</v>
      </c>
      <c r="D11" s="123">
        <v>250</v>
      </c>
      <c r="E11" s="124"/>
      <c r="F11" s="125">
        <v>0.08</v>
      </c>
      <c r="G11" s="126">
        <f>D11*E11</f>
        <v>0</v>
      </c>
      <c r="H11" s="126">
        <f t="shared" si="0"/>
        <v>0</v>
      </c>
      <c r="I11" s="127"/>
      <c r="L11" s="102"/>
    </row>
    <row r="12" spans="1:11" ht="14.25">
      <c r="A12" s="130"/>
      <c r="B12" s="130"/>
      <c r="C12" s="130"/>
      <c r="D12" s="130"/>
      <c r="E12" s="131"/>
      <c r="F12" s="132"/>
      <c r="G12" s="118">
        <f>SUM(G3:G11)</f>
        <v>0</v>
      </c>
      <c r="H12" s="118">
        <f>SUM(H3:H11)</f>
        <v>0</v>
      </c>
      <c r="I12" s="133"/>
      <c r="J12"/>
      <c r="K12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/>
      <c r="K13"/>
    </row>
    <row r="14" spans="10:11" ht="14.25">
      <c r="J14"/>
      <c r="K14"/>
    </row>
    <row r="15" spans="2:11" ht="14.25">
      <c r="B15" t="s">
        <v>111</v>
      </c>
      <c r="J15"/>
      <c r="K15"/>
    </row>
    <row r="16" spans="10:11" ht="14.25">
      <c r="J16"/>
      <c r="K16"/>
    </row>
    <row r="17" spans="10:11" ht="14.25">
      <c r="J17"/>
      <c r="K17"/>
    </row>
    <row r="18" spans="10:11" ht="14.25">
      <c r="J18"/>
      <c r="K18"/>
    </row>
  </sheetData>
  <sheetProtection selectLockedCells="1" selectUnlockedCells="1"/>
  <printOptions/>
  <pageMargins left="0.7875" right="0.36736111111111114" top="0.5090277777777779" bottom="0.4770833333333333" header="0.24375000000000002" footer="0.21180555555555555"/>
  <pageSetup horizontalDpi="300" verticalDpi="300" orientation="landscape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="110" zoomScaleNormal="110" zoomScalePageLayoutView="0" workbookViewId="0" topLeftCell="A1">
      <selection activeCell="E4" sqref="E4"/>
    </sheetView>
  </sheetViews>
  <sheetFormatPr defaultColWidth="10.3984375" defaultRowHeight="14.25"/>
  <cols>
    <col min="1" max="1" width="5.09765625" style="0" customWidth="1"/>
    <col min="2" max="2" width="41.19921875" style="0" customWidth="1"/>
  </cols>
  <sheetData>
    <row r="2" spans="2:9" ht="14.25">
      <c r="B2" s="103" t="s">
        <v>158</v>
      </c>
      <c r="C2" s="92"/>
      <c r="D2" s="92"/>
      <c r="E2" s="92"/>
      <c r="F2" s="104"/>
      <c r="G2" s="105"/>
      <c r="H2" s="106"/>
      <c r="I2" s="92"/>
    </row>
    <row r="3" spans="1:9" ht="33.75">
      <c r="A3" s="135" t="s">
        <v>159</v>
      </c>
      <c r="B3" s="136" t="s">
        <v>160</v>
      </c>
      <c r="C3" s="137" t="s">
        <v>3</v>
      </c>
      <c r="D3" s="107" t="s">
        <v>161</v>
      </c>
      <c r="E3" s="138" t="s">
        <v>162</v>
      </c>
      <c r="F3" s="139" t="s">
        <v>5</v>
      </c>
      <c r="G3" s="140" t="s">
        <v>6</v>
      </c>
      <c r="H3" s="141" t="s">
        <v>7</v>
      </c>
      <c r="I3" s="138" t="s">
        <v>163</v>
      </c>
    </row>
    <row r="4" spans="1:9" ht="95.25" customHeight="1">
      <c r="A4" s="142">
        <v>1</v>
      </c>
      <c r="B4" s="143" t="s">
        <v>170</v>
      </c>
      <c r="C4" s="144" t="s">
        <v>164</v>
      </c>
      <c r="D4" s="145">
        <v>10000</v>
      </c>
      <c r="E4" s="146"/>
      <c r="F4" s="147">
        <v>0.08</v>
      </c>
      <c r="G4" s="148">
        <f>D4*E4</f>
        <v>0</v>
      </c>
      <c r="H4" s="149">
        <f>G4+G4*F4</f>
        <v>0</v>
      </c>
      <c r="I4" s="150"/>
    </row>
    <row r="5" spans="2:9" ht="14.25">
      <c r="B5" s="92"/>
      <c r="C5" s="92"/>
      <c r="D5" s="92"/>
      <c r="E5" s="92"/>
      <c r="F5" s="104"/>
      <c r="G5" s="148">
        <f>SUM(G4:G4)</f>
        <v>0</v>
      </c>
      <c r="H5" s="149">
        <f>SUM(H4:H4)</f>
        <v>0</v>
      </c>
      <c r="I5" s="92"/>
    </row>
    <row r="8" ht="28.5">
      <c r="B8" s="70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cp:lastPrinted>2022-05-22T16:12:52Z</cp:lastPrinted>
  <dcterms:created xsi:type="dcterms:W3CDTF">2022-05-26T14:12:00Z</dcterms:created>
  <dcterms:modified xsi:type="dcterms:W3CDTF">2022-05-26T14:12:14Z</dcterms:modified>
  <cp:category/>
  <cp:version/>
  <cp:contentType/>
  <cp:contentStatus/>
</cp:coreProperties>
</file>