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wa\Desktop\MATERIAŁY PROMOCYJNE\SWZ\"/>
    </mc:Choice>
  </mc:AlternateContent>
  <xr:revisionPtr revIDLastSave="0" documentId="13_ncr:1_{B3472567-6951-4D58-B9E1-76479BB26E16}" xr6:coauthVersionLast="36" xr6:coauthVersionMax="36" xr10:uidLastSave="{00000000-0000-0000-0000-000000000000}"/>
  <bookViews>
    <workbookView xWindow="0" yWindow="0" windowWidth="30720" windowHeight="11544" firstSheet="1" activeTab="4" xr2:uid="{00000000-000D-0000-FFFF-FFFF00000000}"/>
  </bookViews>
  <sheets>
    <sheet name="Formularz rzeczowo-cenowy cz. 1" sheetId="4" r:id="rId1"/>
    <sheet name="Formularz rzeczowo-cenowy cz. 2" sheetId="10" r:id="rId2"/>
    <sheet name="Formularz rzeczowo-cenowy cz. 3" sheetId="11" r:id="rId3"/>
    <sheet name="Formularz rzeczowo-cenowy cz. 4" sheetId="12" r:id="rId4"/>
    <sheet name="Formularz rzeczowo-cenowy cz. 5" sheetId="13" r:id="rId5"/>
  </sheets>
  <definedNames>
    <definedName name="_xlnm._FilterDatabase" localSheetId="0" hidden="1">'Formularz rzeczowo-cenowy cz. 1'!#REF!</definedName>
    <definedName name="_xlnm._FilterDatabase" localSheetId="1" hidden="1">'Formularz rzeczowo-cenowy cz. 2'!#REF!</definedName>
    <definedName name="_xlnm._FilterDatabase" localSheetId="2" hidden="1">'Formularz rzeczowo-cenowy cz. 3'!#REF!</definedName>
    <definedName name="_xlnm._FilterDatabase" localSheetId="3" hidden="1">'Formularz rzeczowo-cenowy cz. 4'!#REF!</definedName>
    <definedName name="_xlnm._FilterDatabase" localSheetId="4" hidden="1">'Formularz rzeczowo-cenowy cz. 5'!#REF!</definedName>
  </definedNames>
  <calcPr calcId="191029"/>
</workbook>
</file>

<file path=xl/calcChain.xml><?xml version="1.0" encoding="utf-8"?>
<calcChain xmlns="http://schemas.openxmlformats.org/spreadsheetml/2006/main">
  <c r="E17" i="13" l="1"/>
  <c r="G17" i="13" s="1"/>
  <c r="E16" i="13"/>
  <c r="G16" i="13" s="1"/>
  <c r="E15" i="13"/>
  <c r="G15" i="13" s="1"/>
  <c r="E14" i="13"/>
  <c r="G14" i="13" s="1"/>
  <c r="E13" i="13"/>
  <c r="G13" i="13" s="1"/>
  <c r="E12" i="13"/>
  <c r="G12" i="13" s="1"/>
  <c r="E11" i="13"/>
  <c r="G11" i="13" s="1"/>
  <c r="E10" i="13"/>
  <c r="G10" i="13" s="1"/>
  <c r="E9" i="13"/>
  <c r="G9" i="13" s="1"/>
  <c r="E46" i="12"/>
  <c r="G46" i="12" s="1"/>
  <c r="E45" i="12"/>
  <c r="G45" i="12" s="1"/>
  <c r="E44" i="12"/>
  <c r="G44" i="12" s="1"/>
  <c r="E43" i="12"/>
  <c r="G43" i="12" s="1"/>
  <c r="E42" i="12"/>
  <c r="G42" i="12" s="1"/>
  <c r="E41" i="12"/>
  <c r="G41" i="12" s="1"/>
  <c r="E40" i="12"/>
  <c r="G40" i="12" s="1"/>
  <c r="E39" i="12"/>
  <c r="G39" i="12" s="1"/>
  <c r="E38" i="12"/>
  <c r="G38" i="12" s="1"/>
  <c r="E37" i="12"/>
  <c r="G37" i="12" s="1"/>
  <c r="E36" i="12"/>
  <c r="G36" i="12" s="1"/>
  <c r="E35" i="12"/>
  <c r="G35" i="12" s="1"/>
  <c r="E34" i="12"/>
  <c r="G34" i="12" s="1"/>
  <c r="E33" i="12"/>
  <c r="G33" i="12" s="1"/>
  <c r="E32" i="12"/>
  <c r="G32" i="12" s="1"/>
  <c r="E31" i="12"/>
  <c r="G31" i="12" s="1"/>
  <c r="E30" i="12"/>
  <c r="G30" i="12" s="1"/>
  <c r="E29" i="12"/>
  <c r="G29" i="12" s="1"/>
  <c r="E28" i="12"/>
  <c r="G28" i="12" s="1"/>
  <c r="E27" i="12"/>
  <c r="G27" i="12" s="1"/>
  <c r="E26" i="12"/>
  <c r="G26" i="12" s="1"/>
  <c r="E25" i="12"/>
  <c r="G25" i="12" s="1"/>
  <c r="E24" i="12"/>
  <c r="G24" i="12" s="1"/>
  <c r="E23" i="12"/>
  <c r="G23" i="12" s="1"/>
  <c r="E22" i="12"/>
  <c r="G22" i="12" s="1"/>
  <c r="E21" i="12"/>
  <c r="G21" i="12" s="1"/>
  <c r="E20" i="12"/>
  <c r="G20" i="12" s="1"/>
  <c r="E19" i="12"/>
  <c r="G19" i="12" s="1"/>
  <c r="E18" i="12"/>
  <c r="G18" i="12" s="1"/>
  <c r="E17" i="12"/>
  <c r="G17" i="12" s="1"/>
  <c r="E16" i="12"/>
  <c r="G16" i="12" s="1"/>
  <c r="E15" i="12"/>
  <c r="G15" i="12" s="1"/>
  <c r="E14" i="12"/>
  <c r="G14" i="12" s="1"/>
  <c r="E13" i="12"/>
  <c r="G13" i="12" s="1"/>
  <c r="E12" i="12"/>
  <c r="G12" i="12" s="1"/>
  <c r="E11" i="12"/>
  <c r="G11" i="12" s="1"/>
  <c r="E10" i="12"/>
  <c r="G10" i="12" s="1"/>
  <c r="E9" i="12"/>
  <c r="G9" i="12" s="1"/>
  <c r="E17" i="11"/>
  <c r="G17" i="11" s="1"/>
  <c r="E16" i="11"/>
  <c r="G16" i="11" s="1"/>
  <c r="E15" i="11"/>
  <c r="G15" i="11" s="1"/>
  <c r="E14" i="11"/>
  <c r="G14" i="11" s="1"/>
  <c r="E13" i="11"/>
  <c r="G13" i="11" s="1"/>
  <c r="E12" i="11"/>
  <c r="G12" i="11" s="1"/>
  <c r="E11" i="11"/>
  <c r="G11" i="11" s="1"/>
  <c r="E10" i="11"/>
  <c r="G10" i="11" s="1"/>
  <c r="E9" i="11"/>
  <c r="G9" i="11" s="1"/>
  <c r="E29" i="10"/>
  <c r="G29" i="10" s="1"/>
  <c r="E28" i="10"/>
  <c r="G28" i="10" s="1"/>
  <c r="E27" i="10"/>
  <c r="G27" i="10" s="1"/>
  <c r="E26" i="10"/>
  <c r="G26" i="10" s="1"/>
  <c r="E25" i="10"/>
  <c r="G25" i="10" s="1"/>
  <c r="E24" i="10"/>
  <c r="G24" i="10" s="1"/>
  <c r="E23" i="10"/>
  <c r="G23" i="10" s="1"/>
  <c r="E22" i="10"/>
  <c r="G22" i="10" s="1"/>
  <c r="E21" i="10"/>
  <c r="G21" i="10" s="1"/>
  <c r="E20" i="10"/>
  <c r="G20" i="10" s="1"/>
  <c r="E19" i="10"/>
  <c r="G19" i="10" s="1"/>
  <c r="E18" i="10"/>
  <c r="G18" i="10" s="1"/>
  <c r="E17" i="10"/>
  <c r="G17" i="10" s="1"/>
  <c r="E16" i="10"/>
  <c r="G16" i="10" s="1"/>
  <c r="E15" i="10"/>
  <c r="G15" i="10" s="1"/>
  <c r="E14" i="10"/>
  <c r="G14" i="10" s="1"/>
  <c r="E13" i="10"/>
  <c r="G13" i="10" s="1"/>
  <c r="E12" i="10"/>
  <c r="G12" i="10" s="1"/>
  <c r="E11" i="10"/>
  <c r="G11" i="10" s="1"/>
  <c r="E10" i="10"/>
  <c r="G10" i="10" s="1"/>
  <c r="E9" i="10"/>
  <c r="G9" i="10" s="1"/>
  <c r="I90" i="4"/>
  <c r="E89" i="4"/>
  <c r="G89" i="4" s="1"/>
  <c r="E88" i="4"/>
  <c r="G88" i="4" s="1"/>
  <c r="E87" i="4"/>
  <c r="G87" i="4" s="1"/>
  <c r="E86" i="4"/>
  <c r="G86" i="4" s="1"/>
  <c r="E85" i="4"/>
  <c r="G85" i="4" s="1"/>
  <c r="E84" i="4"/>
  <c r="G84" i="4" s="1"/>
  <c r="E83" i="4"/>
  <c r="G83" i="4" s="1"/>
  <c r="E82" i="4"/>
  <c r="G82" i="4" s="1"/>
  <c r="E81" i="4"/>
  <c r="G81" i="4" s="1"/>
  <c r="E80" i="4"/>
  <c r="G80" i="4" s="1"/>
  <c r="E79" i="4"/>
  <c r="G79" i="4" s="1"/>
  <c r="E78" i="4"/>
  <c r="G78" i="4" s="1"/>
  <c r="E77" i="4"/>
  <c r="G77" i="4" s="1"/>
  <c r="E76" i="4"/>
  <c r="G76" i="4" s="1"/>
  <c r="E75" i="4"/>
  <c r="G75" i="4" s="1"/>
  <c r="E74" i="4"/>
  <c r="G74" i="4" s="1"/>
  <c r="E73" i="4"/>
  <c r="G73" i="4" s="1"/>
  <c r="E72" i="4"/>
  <c r="G72" i="4" s="1"/>
  <c r="E71" i="4"/>
  <c r="G71" i="4" s="1"/>
  <c r="E70" i="4"/>
  <c r="G70" i="4" s="1"/>
  <c r="E69" i="4"/>
  <c r="G69" i="4" s="1"/>
  <c r="E68" i="4"/>
  <c r="G68" i="4" s="1"/>
  <c r="E67" i="4"/>
  <c r="G67" i="4" s="1"/>
  <c r="E66" i="4"/>
  <c r="G66" i="4" s="1"/>
  <c r="E65" i="4"/>
  <c r="G65" i="4" s="1"/>
  <c r="E64" i="4"/>
  <c r="G64" i="4" s="1"/>
  <c r="E63" i="4"/>
  <c r="G63" i="4" s="1"/>
  <c r="E62" i="4"/>
  <c r="G62" i="4" s="1"/>
  <c r="E61" i="4"/>
  <c r="G61" i="4" s="1"/>
  <c r="E60" i="4"/>
  <c r="G60" i="4" s="1"/>
  <c r="E59" i="4"/>
  <c r="G59" i="4" s="1"/>
  <c r="E58" i="4"/>
  <c r="G58" i="4" s="1"/>
  <c r="E57" i="4"/>
  <c r="G57" i="4" s="1"/>
  <c r="E56" i="4"/>
  <c r="G56" i="4" s="1"/>
  <c r="E55" i="4"/>
  <c r="G55" i="4" s="1"/>
  <c r="E54" i="4"/>
  <c r="G54" i="4" s="1"/>
  <c r="E53" i="4"/>
  <c r="G53" i="4" s="1"/>
  <c r="E52" i="4"/>
  <c r="G52" i="4" s="1"/>
  <c r="E51" i="4"/>
  <c r="G51" i="4" s="1"/>
  <c r="E50" i="4"/>
  <c r="G50" i="4" s="1"/>
  <c r="E49" i="4"/>
  <c r="G49" i="4" s="1"/>
  <c r="E48" i="4"/>
  <c r="G48" i="4" s="1"/>
  <c r="E47" i="4"/>
  <c r="G47" i="4" s="1"/>
  <c r="E46" i="4"/>
  <c r="G46" i="4" s="1"/>
  <c r="E45" i="4"/>
  <c r="G45" i="4" s="1"/>
  <c r="E44" i="4"/>
  <c r="G44" i="4" s="1"/>
  <c r="E43" i="4"/>
  <c r="G43" i="4" s="1"/>
  <c r="E42" i="4"/>
  <c r="G42" i="4" s="1"/>
  <c r="E41" i="4"/>
  <c r="G41" i="4" s="1"/>
  <c r="E40" i="4"/>
  <c r="G40" i="4" s="1"/>
  <c r="E39" i="4"/>
  <c r="G39" i="4" s="1"/>
  <c r="E38" i="4"/>
  <c r="G38" i="4" s="1"/>
  <c r="E37" i="4"/>
  <c r="G37" i="4" s="1"/>
  <c r="E36" i="4"/>
  <c r="G36" i="4" s="1"/>
  <c r="E35" i="4"/>
  <c r="G35" i="4" s="1"/>
  <c r="E34" i="4"/>
  <c r="G34" i="4" s="1"/>
  <c r="E33" i="4"/>
  <c r="G33" i="4" s="1"/>
  <c r="E32" i="4"/>
  <c r="G32" i="4" s="1"/>
  <c r="E31" i="4"/>
  <c r="G31" i="4" s="1"/>
  <c r="E30" i="4"/>
  <c r="G30" i="4" s="1"/>
  <c r="E29" i="4"/>
  <c r="G29" i="4" s="1"/>
  <c r="E28" i="4"/>
  <c r="G28" i="4" s="1"/>
  <c r="E27" i="4"/>
  <c r="G27" i="4" s="1"/>
  <c r="E26" i="4"/>
  <c r="G26" i="4" s="1"/>
  <c r="E25" i="4"/>
  <c r="G25" i="4" s="1"/>
  <c r="E24" i="4"/>
  <c r="G24" i="4" s="1"/>
  <c r="E23" i="4"/>
  <c r="G23" i="4" s="1"/>
  <c r="E22" i="4"/>
  <c r="G22" i="4" s="1"/>
  <c r="E21" i="4"/>
  <c r="G21" i="4" s="1"/>
  <c r="E20" i="4"/>
  <c r="G20" i="4" s="1"/>
  <c r="E19" i="4"/>
  <c r="G19" i="4" s="1"/>
  <c r="E18" i="4"/>
  <c r="G18" i="4" s="1"/>
  <c r="E17" i="4"/>
  <c r="G17" i="4" s="1"/>
  <c r="E16" i="4"/>
  <c r="G16" i="4" s="1"/>
  <c r="E15" i="4"/>
  <c r="G15" i="4" s="1"/>
  <c r="E14" i="4"/>
  <c r="G14" i="4" s="1"/>
  <c r="E13" i="4"/>
  <c r="G13" i="4" s="1"/>
  <c r="E12" i="4"/>
  <c r="G12" i="4" s="1"/>
  <c r="E11" i="4"/>
  <c r="G11" i="4" s="1"/>
  <c r="E10" i="4"/>
  <c r="G10" i="4" s="1"/>
  <c r="E9" i="4"/>
  <c r="G9" i="4" s="1"/>
  <c r="G18" i="13" l="1"/>
  <c r="I9" i="13"/>
  <c r="H9" i="13"/>
  <c r="H17" i="13"/>
  <c r="I17" i="13" s="1"/>
  <c r="H10" i="13"/>
  <c r="I10" i="13"/>
  <c r="H11" i="13"/>
  <c r="I11" i="13" s="1"/>
  <c r="H16" i="13"/>
  <c r="I16" i="13" s="1"/>
  <c r="H12" i="13"/>
  <c r="I12" i="13"/>
  <c r="H14" i="13"/>
  <c r="I14" i="13"/>
  <c r="H13" i="13"/>
  <c r="I13" i="13" s="1"/>
  <c r="I15" i="13"/>
  <c r="H15" i="13"/>
  <c r="H10" i="12"/>
  <c r="I10" i="12"/>
  <c r="H23" i="12"/>
  <c r="I23" i="12"/>
  <c r="H31" i="12"/>
  <c r="I31" i="12" s="1"/>
  <c r="H24" i="12"/>
  <c r="I24" i="12" s="1"/>
  <c r="H32" i="12"/>
  <c r="I32" i="12"/>
  <c r="G47" i="12"/>
  <c r="I9" i="12"/>
  <c r="H9" i="12"/>
  <c r="H25" i="12"/>
  <c r="I25" i="12" s="1"/>
  <c r="I41" i="12"/>
  <c r="H41" i="12"/>
  <c r="H26" i="12"/>
  <c r="I26" i="12"/>
  <c r="I34" i="12"/>
  <c r="H34" i="12"/>
  <c r="H11" i="12"/>
  <c r="I11" i="12" s="1"/>
  <c r="H27" i="12"/>
  <c r="I27" i="12" s="1"/>
  <c r="H35" i="12"/>
  <c r="I35" i="12"/>
  <c r="H43" i="12"/>
  <c r="I43" i="12" s="1"/>
  <c r="H12" i="12"/>
  <c r="I12" i="12"/>
  <c r="H20" i="12"/>
  <c r="I20" i="12" s="1"/>
  <c r="H28" i="12"/>
  <c r="I28" i="12" s="1"/>
  <c r="H36" i="12"/>
  <c r="I36" i="12" s="1"/>
  <c r="H44" i="12"/>
  <c r="I44" i="12" s="1"/>
  <c r="I29" i="12"/>
  <c r="H29" i="12"/>
  <c r="H37" i="12"/>
  <c r="I37" i="12"/>
  <c r="I45" i="12"/>
  <c r="H45" i="12"/>
  <c r="H15" i="12"/>
  <c r="I15" i="12" s="1"/>
  <c r="H39" i="12"/>
  <c r="I39" i="12" s="1"/>
  <c r="H16" i="12"/>
  <c r="I16" i="12"/>
  <c r="H40" i="12"/>
  <c r="I40" i="12" s="1"/>
  <c r="H17" i="12"/>
  <c r="I17" i="12" s="1"/>
  <c r="H33" i="12"/>
  <c r="I33" i="12" s="1"/>
  <c r="H18" i="12"/>
  <c r="I18" i="12" s="1"/>
  <c r="H42" i="12"/>
  <c r="I42" i="12" s="1"/>
  <c r="H19" i="12"/>
  <c r="I19" i="12"/>
  <c r="I13" i="12"/>
  <c r="H13" i="12"/>
  <c r="H21" i="12"/>
  <c r="I21" i="12" s="1"/>
  <c r="I14" i="12"/>
  <c r="H14" i="12"/>
  <c r="H22" i="12"/>
  <c r="I22" i="12"/>
  <c r="H30" i="12"/>
  <c r="I30" i="12" s="1"/>
  <c r="H38" i="12"/>
  <c r="I38" i="12" s="1"/>
  <c r="H46" i="12"/>
  <c r="I46" i="12" s="1"/>
  <c r="H11" i="11"/>
  <c r="I11" i="11"/>
  <c r="H12" i="11"/>
  <c r="I12" i="11"/>
  <c r="H14" i="11"/>
  <c r="I14" i="11" s="1"/>
  <c r="H15" i="11"/>
  <c r="I15" i="11" s="1"/>
  <c r="H16" i="11"/>
  <c r="I16" i="11"/>
  <c r="H10" i="11"/>
  <c r="I10" i="11"/>
  <c r="H13" i="11"/>
  <c r="I13" i="11" s="1"/>
  <c r="G18" i="11"/>
  <c r="I9" i="11"/>
  <c r="H9" i="11"/>
  <c r="H17" i="11"/>
  <c r="I17" i="11" s="1"/>
  <c r="H22" i="10"/>
  <c r="I22" i="10"/>
  <c r="H25" i="10"/>
  <c r="I25" i="10" s="1"/>
  <c r="H23" i="10"/>
  <c r="I23" i="10" s="1"/>
  <c r="H26" i="10"/>
  <c r="I26" i="10" s="1"/>
  <c r="H16" i="10"/>
  <c r="I16" i="10"/>
  <c r="H17" i="10"/>
  <c r="I17" i="10" s="1"/>
  <c r="H10" i="10"/>
  <c r="I10" i="10" s="1"/>
  <c r="H18" i="10"/>
  <c r="I18" i="10" s="1"/>
  <c r="H11" i="10"/>
  <c r="I11" i="10" s="1"/>
  <c r="H19" i="10"/>
  <c r="I19" i="10" s="1"/>
  <c r="H27" i="10"/>
  <c r="I27" i="10" s="1"/>
  <c r="H14" i="10"/>
  <c r="I14" i="10" s="1"/>
  <c r="H24" i="10"/>
  <c r="I24" i="10" s="1"/>
  <c r="H20" i="10"/>
  <c r="I20" i="10" s="1"/>
  <c r="H28" i="10"/>
  <c r="I28" i="10"/>
  <c r="H15" i="10"/>
  <c r="I15" i="10" s="1"/>
  <c r="G30" i="10"/>
  <c r="H9" i="10"/>
  <c r="H12" i="10"/>
  <c r="I12" i="10" s="1"/>
  <c r="H13" i="10"/>
  <c r="I13" i="10" s="1"/>
  <c r="I21" i="10"/>
  <c r="H21" i="10"/>
  <c r="H29" i="10"/>
  <c r="I29" i="10" s="1"/>
  <c r="H25" i="4"/>
  <c r="I25" i="4" s="1"/>
  <c r="H41" i="4"/>
  <c r="I41" i="4"/>
  <c r="H81" i="4"/>
  <c r="I81" i="4" s="1"/>
  <c r="H18" i="4"/>
  <c r="I18" i="4" s="1"/>
  <c r="H50" i="4"/>
  <c r="I50" i="4" s="1"/>
  <c r="H74" i="4"/>
  <c r="I74" i="4" s="1"/>
  <c r="H35" i="4"/>
  <c r="I35" i="4"/>
  <c r="H59" i="4"/>
  <c r="I59" i="4" s="1"/>
  <c r="H67" i="4"/>
  <c r="I67" i="4" s="1"/>
  <c r="H20" i="4"/>
  <c r="I20" i="4"/>
  <c r="H36" i="4"/>
  <c r="I36" i="4" s="1"/>
  <c r="H52" i="4"/>
  <c r="I52" i="4" s="1"/>
  <c r="H68" i="4"/>
  <c r="I68" i="4" s="1"/>
  <c r="H76" i="4"/>
  <c r="I76" i="4" s="1"/>
  <c r="H84" i="4"/>
  <c r="I84" i="4" s="1"/>
  <c r="H9" i="4"/>
  <c r="G90" i="4"/>
  <c r="H49" i="4"/>
  <c r="I49" i="4"/>
  <c r="H65" i="4"/>
  <c r="I65" i="4" s="1"/>
  <c r="H10" i="4"/>
  <c r="I10" i="4"/>
  <c r="I42" i="4"/>
  <c r="H42" i="4"/>
  <c r="H82" i="4"/>
  <c r="I82" i="4"/>
  <c r="H27" i="4"/>
  <c r="I27" i="4"/>
  <c r="H51" i="4"/>
  <c r="I51" i="4" s="1"/>
  <c r="I75" i="4"/>
  <c r="H75" i="4"/>
  <c r="H12" i="4"/>
  <c r="I12" i="4" s="1"/>
  <c r="H44" i="4"/>
  <c r="I44" i="4" s="1"/>
  <c r="H13" i="4"/>
  <c r="I13" i="4"/>
  <c r="H29" i="4"/>
  <c r="I29" i="4" s="1"/>
  <c r="H45" i="4"/>
  <c r="I45" i="4" s="1"/>
  <c r="H61" i="4"/>
  <c r="I61" i="4" s="1"/>
  <c r="H69" i="4"/>
  <c r="I69" i="4"/>
  <c r="I77" i="4"/>
  <c r="H77" i="4"/>
  <c r="H85" i="4"/>
  <c r="I85" i="4" s="1"/>
  <c r="H17" i="4"/>
  <c r="I17" i="4" s="1"/>
  <c r="H57" i="4"/>
  <c r="I57" i="4"/>
  <c r="I89" i="4"/>
  <c r="H89" i="4"/>
  <c r="H34" i="4"/>
  <c r="I34" i="4" s="1"/>
  <c r="H58" i="4"/>
  <c r="I58" i="4" s="1"/>
  <c r="H11" i="4"/>
  <c r="I11" i="4" s="1"/>
  <c r="H43" i="4"/>
  <c r="I43" i="4" s="1"/>
  <c r="H83" i="4"/>
  <c r="I83" i="4" s="1"/>
  <c r="H28" i="4"/>
  <c r="I28" i="4" s="1"/>
  <c r="H60" i="4"/>
  <c r="I60" i="4"/>
  <c r="H21" i="4"/>
  <c r="I21" i="4" s="1"/>
  <c r="H37" i="4"/>
  <c r="I37" i="4"/>
  <c r="H53" i="4"/>
  <c r="I53" i="4" s="1"/>
  <c r="H14" i="4"/>
  <c r="I14" i="4" s="1"/>
  <c r="I22" i="4"/>
  <c r="H22" i="4"/>
  <c r="H30" i="4"/>
  <c r="I30" i="4" s="1"/>
  <c r="H38" i="4"/>
  <c r="I38" i="4" s="1"/>
  <c r="H46" i="4"/>
  <c r="I46" i="4"/>
  <c r="I54" i="4"/>
  <c r="H54" i="4"/>
  <c r="H62" i="4"/>
  <c r="I62" i="4" s="1"/>
  <c r="H70" i="4"/>
  <c r="I70" i="4" s="1"/>
  <c r="H78" i="4"/>
  <c r="I78" i="4" s="1"/>
  <c r="I86" i="4"/>
  <c r="H86" i="4"/>
  <c r="H33" i="4"/>
  <c r="I33" i="4" s="1"/>
  <c r="H73" i="4"/>
  <c r="I73" i="4" s="1"/>
  <c r="H26" i="4"/>
  <c r="I26" i="4" s="1"/>
  <c r="H66" i="4"/>
  <c r="I66" i="4" s="1"/>
  <c r="H19" i="4"/>
  <c r="I19" i="4"/>
  <c r="H15" i="4"/>
  <c r="I15" i="4"/>
  <c r="H23" i="4"/>
  <c r="I23" i="4"/>
  <c r="H31" i="4"/>
  <c r="I31" i="4" s="1"/>
  <c r="H39" i="4"/>
  <c r="I39" i="4" s="1"/>
  <c r="H47" i="4"/>
  <c r="I47" i="4"/>
  <c r="H55" i="4"/>
  <c r="I55" i="4"/>
  <c r="I63" i="4"/>
  <c r="H63" i="4"/>
  <c r="H71" i="4"/>
  <c r="I71" i="4"/>
  <c r="H79" i="4"/>
  <c r="I79" i="4" s="1"/>
  <c r="H87" i="4"/>
  <c r="I87" i="4" s="1"/>
  <c r="I16" i="4"/>
  <c r="H16" i="4"/>
  <c r="H24" i="4"/>
  <c r="I24" i="4" s="1"/>
  <c r="H32" i="4"/>
  <c r="I32" i="4"/>
  <c r="H40" i="4"/>
  <c r="I40" i="4"/>
  <c r="I48" i="4"/>
  <c r="H48" i="4"/>
  <c r="H56" i="4"/>
  <c r="I56" i="4" s="1"/>
  <c r="H64" i="4"/>
  <c r="I64" i="4" s="1"/>
  <c r="H72" i="4"/>
  <c r="I72" i="4"/>
  <c r="I80" i="4"/>
  <c r="H80" i="4"/>
  <c r="H88" i="4"/>
  <c r="I88" i="4"/>
  <c r="I18" i="13" l="1"/>
  <c r="H18" i="13"/>
  <c r="H47" i="12"/>
  <c r="I47" i="12"/>
  <c r="I18" i="11"/>
  <c r="H18" i="11"/>
  <c r="H30" i="10"/>
  <c r="I9" i="10"/>
  <c r="I30" i="10" s="1"/>
  <c r="H90" i="4"/>
  <c r="I9" i="4"/>
</calcChain>
</file>

<file path=xl/sharedStrings.xml><?xml version="1.0" encoding="utf-8"?>
<sst xmlns="http://schemas.openxmlformats.org/spreadsheetml/2006/main" count="188" uniqueCount="120">
  <si>
    <t>L.p</t>
  </si>
  <si>
    <t>Nazwa asortymentu</t>
  </si>
  <si>
    <t>51-100</t>
  </si>
  <si>
    <t>26-50</t>
  </si>
  <si>
    <t>101-200</t>
  </si>
  <si>
    <t>10-25</t>
  </si>
  <si>
    <t>Szacunkowa liczba nakładów</t>
  </si>
  <si>
    <t xml:space="preserve">Nakład (liczba sztuk - przedział) </t>
  </si>
  <si>
    <t xml:space="preserve">RAZEM </t>
  </si>
  <si>
    <t xml:space="preserve">1. Podane nakłady będą sukcesywnie dostarczane do jednostek organizacyjnych PG, w ramach bieżących zamówień. Zamawiający każdorazowo będzie zamawiał  liczbę sztuk asortymentu mieszczącą się w przedziale określonego nakładu, przy zachowaniu niezmienionej ceny netto  za 1 szt. dla tego nakładu.                                                                                                                                                    Zamawiający zastrzega, że wyszczególnione nakłady nie muszą być zrealizowane. </t>
  </si>
  <si>
    <t>3</t>
  </si>
  <si>
    <t>5 [3x4]</t>
  </si>
  <si>
    <t>9 [7+8]</t>
  </si>
  <si>
    <t>Cena netto za 1 szt. dla nakładu w PLN</t>
  </si>
  <si>
    <t xml:space="preserve">Wartość netto za maksymalną liczbę szt. w nakładzie w PLN     </t>
  </si>
  <si>
    <t>7 [5x6]</t>
  </si>
  <si>
    <t xml:space="preserve">Maksymalna wartość zamówienia brutto     w PLN </t>
  </si>
  <si>
    <t>2. Nakłady będą dostarczane do jednostek organizacyjnych w ramach bieżących zamówień. Zamawiający zastrzega, że wyszczególnione nakłady nie muszą być zrealizowane.</t>
  </si>
  <si>
    <t>Załącznik nr 3A do SWZ</t>
  </si>
  <si>
    <t>Załącznik nr 3B do SWZ</t>
  </si>
  <si>
    <r>
      <rPr>
        <sz val="10"/>
        <rFont val="Arial Narrow"/>
        <family val="2"/>
        <charset val="238"/>
      </rPr>
      <t>Dokument należy podpisać kwalifikowanym 
podpisem elektronicznym</t>
    </r>
    <r>
      <rPr>
        <sz val="10"/>
        <color theme="1"/>
        <rFont val="Arial Narrow"/>
        <family val="2"/>
        <charset val="238"/>
      </rPr>
      <t xml:space="preserve"> </t>
    </r>
  </si>
  <si>
    <t>CZEŚĆ PIERWSZA - GADŻETY</t>
  </si>
  <si>
    <t>L.p.</t>
  </si>
  <si>
    <t xml:space="preserve">Nakład w szt. </t>
  </si>
  <si>
    <t xml:space="preserve">Cena netto w zł za 1 szt. dla nakładu </t>
  </si>
  <si>
    <t>Wartość netto w zł za 1 nakład [3x4]</t>
  </si>
  <si>
    <t>Liczba nakładów*</t>
  </si>
  <si>
    <t>Wartość zamówienia netto w zł  [5x6]</t>
  </si>
  <si>
    <t xml:space="preserve">Wartość podatku VAT [23% od 7]  PLN  </t>
  </si>
  <si>
    <t>Wartość zamówienia brutto w zł  [7+8]</t>
  </si>
  <si>
    <t>1</t>
  </si>
  <si>
    <t>balon eko</t>
  </si>
  <si>
    <t>2</t>
  </si>
  <si>
    <t>zestaw do mocowania balonów eko</t>
  </si>
  <si>
    <t>długopis automatyczny</t>
  </si>
  <si>
    <t>4</t>
  </si>
  <si>
    <t>długopis z touchpenem</t>
  </si>
  <si>
    <t>długopis z mosięznym korpusem</t>
  </si>
  <si>
    <t>pióro z mosięznym korpusem</t>
  </si>
  <si>
    <t>dzwonek rowerowy</t>
  </si>
  <si>
    <t>8</t>
  </si>
  <si>
    <t>kabel USB zwijany</t>
  </si>
  <si>
    <t>9</t>
  </si>
  <si>
    <t>kostka do gry</t>
  </si>
  <si>
    <t>10</t>
  </si>
  <si>
    <t>kubek retro</t>
  </si>
  <si>
    <t>11</t>
  </si>
  <si>
    <t>kubek klasyczny</t>
  </si>
  <si>
    <t>12</t>
  </si>
  <si>
    <t xml:space="preserve">kubek termiczny </t>
  </si>
  <si>
    <t>13</t>
  </si>
  <si>
    <t xml:space="preserve">latarka LED mini </t>
  </si>
  <si>
    <t>14</t>
  </si>
  <si>
    <t>latarka teleskopowa</t>
  </si>
  <si>
    <t>15</t>
  </si>
  <si>
    <t>linijka metalowa</t>
  </si>
  <si>
    <t>16</t>
  </si>
  <si>
    <t xml:space="preserve">opaska odblaskowa </t>
  </si>
  <si>
    <t>pendrive obrotowy 32 GB</t>
  </si>
  <si>
    <t>18</t>
  </si>
  <si>
    <t xml:space="preserve">piłka antystresowa </t>
  </si>
  <si>
    <t>19</t>
  </si>
  <si>
    <t xml:space="preserve">smycz </t>
  </si>
  <si>
    <t>20</t>
  </si>
  <si>
    <t xml:space="preserve">wizytownik </t>
  </si>
  <si>
    <t>21</t>
  </si>
  <si>
    <t>zakładka magnetyczna</t>
  </si>
  <si>
    <t>22</t>
  </si>
  <si>
    <t>zestaw podręcznych narzędzi</t>
  </si>
  <si>
    <t>23</t>
  </si>
  <si>
    <t>brelok 3w1</t>
  </si>
  <si>
    <t>24</t>
  </si>
  <si>
    <t>butelka termiczna</t>
  </si>
  <si>
    <t>25</t>
  </si>
  <si>
    <t>brelok kostka</t>
  </si>
  <si>
    <t>26</t>
  </si>
  <si>
    <t xml:space="preserve"> kostka</t>
  </si>
  <si>
    <t xml:space="preserve">Razem </t>
  </si>
  <si>
    <t xml:space="preserve">  na sukcesywną dostawę materiałów promocyjnych z logo PG
 dla jednostek organizacyjnych Politechniki Gdańskiej
</t>
  </si>
  <si>
    <t>Nr postępowania: ZP/39/055/D/25</t>
  </si>
  <si>
    <t>Formularz rzeczowo-cenowy - część 1</t>
  </si>
  <si>
    <t>Formularz rzeczowo-cenowy - część 2</t>
  </si>
  <si>
    <t>CZEŚĆ DRUGA - TEKSTYLIA</t>
  </si>
  <si>
    <t>torba bawełniana</t>
  </si>
  <si>
    <t>torba drelichowa</t>
  </si>
  <si>
    <t xml:space="preserve">worek z kolorowymi sznurkami </t>
  </si>
  <si>
    <t xml:space="preserve">ręcznik chłodzący </t>
  </si>
  <si>
    <t>5</t>
  </si>
  <si>
    <t>poduszka podróżna</t>
  </si>
  <si>
    <t>6</t>
  </si>
  <si>
    <t>skarpetki</t>
  </si>
  <si>
    <t>Załącznik nr 3C do SWZ</t>
  </si>
  <si>
    <t>Formularz rzeczowo-cenowy - część 3</t>
  </si>
  <si>
    <t>CZEŚĆ TRZECIA - ŻEGLARSKIE</t>
  </si>
  <si>
    <t>kubek żeglarski</t>
  </si>
  <si>
    <t>etui na telefon</t>
  </si>
  <si>
    <t>torba wodoodporna</t>
  </si>
  <si>
    <t>Załącznik nr 3D do SWZ</t>
  </si>
  <si>
    <t>Formularz rzeczowo-cenowy - część 4</t>
  </si>
  <si>
    <t>CZEŚĆ CZWARTA - GADŻETY NA BFN</t>
  </si>
  <si>
    <t>układanka "Brainy"</t>
  </si>
  <si>
    <t>gra "Wieża"</t>
  </si>
  <si>
    <t>skakanka</t>
  </si>
  <si>
    <t>bambusowy brelok</t>
  </si>
  <si>
    <t>notatnik</t>
  </si>
  <si>
    <t xml:space="preserve">ołówek z linijką </t>
  </si>
  <si>
    <t>gra "Domino"</t>
  </si>
  <si>
    <t>plecak "Convert"</t>
  </si>
  <si>
    <t>butelka rPET</t>
  </si>
  <si>
    <t>narzędzie wielofunkcyjne "Cyclist"</t>
  </si>
  <si>
    <t xml:space="preserve">brelok wielofunkcyjny </t>
  </si>
  <si>
    <t>ołówek z gumką</t>
  </si>
  <si>
    <t>Załącznik nr 3E do SWZ</t>
  </si>
  <si>
    <t>Formularz rzeczowo-cenowy - część 5</t>
  </si>
  <si>
    <t>CZEŚĆ PIĄTA- BLUZY Z LOGO PG</t>
  </si>
  <si>
    <t xml:space="preserve">bluza kangurka </t>
  </si>
  <si>
    <t>201-300</t>
  </si>
  <si>
    <t>bluza rozpinana</t>
  </si>
  <si>
    <t xml:space="preserve">Maksymalna wartość zamówienia 
netto w PLN                  </t>
  </si>
  <si>
    <t xml:space="preserve">Podatek VAT 23%     
w PLN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</si>
</sst>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_ ;\-#,##0\ "/>
  </numFmts>
  <fonts count="10">
    <font>
      <sz val="11"/>
      <color theme="1"/>
      <name val="Czcionka tekstu podstawowego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1"/>
      <name val="Arial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"/>
      <family val="2"/>
      <charset val="238"/>
    </font>
    <font>
      <b/>
      <sz val="8"/>
      <color theme="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name val="Arial Narrow"/>
      <family val="2"/>
      <charset val="238"/>
    </font>
    <font>
      <sz val="10"/>
      <color theme="1"/>
      <name val="Arial Narrow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dotted">
        <color rgb="FF000000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rgb="FF000000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rgb="FF000000"/>
      </left>
      <right style="medium">
        <color rgb="FF000000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44" fontId="6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/>
    </xf>
    <xf numFmtId="0" fontId="1" fillId="3" borderId="0" xfId="0" applyFont="1" applyFill="1" applyAlignment="1">
      <alignment horizontal="right" wrapText="1"/>
    </xf>
    <xf numFmtId="0" fontId="7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top" wrapText="1"/>
    </xf>
    <xf numFmtId="0" fontId="2" fillId="0" borderId="21" xfId="0" applyFont="1" applyBorder="1" applyAlignment="1">
      <alignment horizontal="left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/>
    </xf>
    <xf numFmtId="0" fontId="1" fillId="4" borderId="16" xfId="0" applyFont="1" applyFill="1" applyBorder="1" applyAlignment="1">
      <alignment horizontal="center"/>
    </xf>
    <xf numFmtId="49" fontId="1" fillId="0" borderId="11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44" fontId="1" fillId="0" borderId="5" xfId="0" applyNumberFormat="1" applyFont="1" applyBorder="1" applyAlignment="1">
      <alignment vertical="center" wrapText="1"/>
    </xf>
    <xf numFmtId="43" fontId="1" fillId="0" borderId="5" xfId="0" applyNumberFormat="1" applyFont="1" applyBorder="1" applyAlignment="1">
      <alignment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43" fontId="1" fillId="0" borderId="23" xfId="0" applyNumberFormat="1" applyFont="1" applyBorder="1" applyAlignment="1">
      <alignment vertical="center" wrapText="1"/>
    </xf>
    <xf numFmtId="49" fontId="1" fillId="0" borderId="13" xfId="0" applyNumberFormat="1" applyFont="1" applyBorder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44" fontId="1" fillId="0" borderId="9" xfId="0" applyNumberFormat="1" applyFont="1" applyBorder="1" applyAlignment="1">
      <alignment vertical="center" wrapText="1"/>
    </xf>
    <xf numFmtId="43" fontId="1" fillId="0" borderId="9" xfId="0" applyNumberFormat="1" applyFont="1" applyBorder="1" applyAlignment="1">
      <alignment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43" fontId="1" fillId="0" borderId="25" xfId="0" applyNumberFormat="1" applyFont="1" applyBorder="1" applyAlignment="1">
      <alignment vertical="center" wrapText="1"/>
    </xf>
    <xf numFmtId="0" fontId="1" fillId="0" borderId="24" xfId="0" applyFont="1" applyBorder="1" applyAlignment="1">
      <alignment horizontal="center" vertical="center" wrapText="1"/>
    </xf>
    <xf numFmtId="44" fontId="1" fillId="0" borderId="24" xfId="0" applyNumberFormat="1" applyFont="1" applyBorder="1" applyAlignment="1">
      <alignment vertical="center" wrapText="1"/>
    </xf>
    <xf numFmtId="43" fontId="1" fillId="0" borderId="24" xfId="0" applyNumberFormat="1" applyFont="1" applyBorder="1" applyAlignment="1">
      <alignment vertical="center" wrapText="1"/>
    </xf>
    <xf numFmtId="49" fontId="1" fillId="0" borderId="1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4" fontId="1" fillId="0" borderId="2" xfId="0" applyNumberFormat="1" applyFont="1" applyBorder="1" applyAlignment="1">
      <alignment vertical="center" wrapText="1"/>
    </xf>
    <xf numFmtId="43" fontId="1" fillId="0" borderId="2" xfId="0" applyNumberFormat="1" applyFont="1" applyBorder="1" applyAlignment="1">
      <alignment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43" fontId="1" fillId="0" borderId="27" xfId="0" applyNumberFormat="1" applyFont="1" applyBorder="1" applyAlignment="1">
      <alignment vertical="center" wrapText="1"/>
    </xf>
    <xf numFmtId="0" fontId="1" fillId="0" borderId="26" xfId="0" applyFont="1" applyBorder="1" applyAlignment="1">
      <alignment horizontal="center" vertical="center" wrapText="1"/>
    </xf>
    <xf numFmtId="44" fontId="1" fillId="0" borderId="26" xfId="0" applyNumberFormat="1" applyFont="1" applyBorder="1" applyAlignment="1">
      <alignment vertical="center" wrapText="1"/>
    </xf>
    <xf numFmtId="43" fontId="1" fillId="0" borderId="26" xfId="0" applyNumberFormat="1" applyFont="1" applyBorder="1" applyAlignment="1">
      <alignment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 wrapText="1"/>
    </xf>
    <xf numFmtId="49" fontId="1" fillId="0" borderId="7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vertical="center" wrapText="1"/>
    </xf>
    <xf numFmtId="0" fontId="1" fillId="0" borderId="22" xfId="0" applyFont="1" applyBorder="1" applyAlignment="1">
      <alignment horizontal="center" vertical="center" wrapText="1"/>
    </xf>
    <xf numFmtId="44" fontId="1" fillId="0" borderId="28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44" fontId="1" fillId="0" borderId="22" xfId="0" applyNumberFormat="1" applyFont="1" applyBorder="1" applyAlignment="1">
      <alignment vertical="center" wrapText="1"/>
    </xf>
    <xf numFmtId="43" fontId="1" fillId="0" borderId="22" xfId="0" applyNumberFormat="1" applyFont="1" applyBorder="1" applyAlignment="1">
      <alignment vertical="center" wrapText="1"/>
    </xf>
    <xf numFmtId="0" fontId="1" fillId="0" borderId="9" xfId="0" applyFont="1" applyBorder="1" applyAlignment="1">
      <alignment horizontal="left" vertical="center" wrapText="1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43" fontId="1" fillId="0" borderId="28" xfId="0" applyNumberFormat="1" applyFont="1" applyBorder="1" applyAlignment="1">
      <alignment vertical="center" wrapText="1"/>
    </xf>
    <xf numFmtId="43" fontId="1" fillId="0" borderId="31" xfId="0" applyNumberFormat="1" applyFont="1" applyBorder="1" applyAlignment="1">
      <alignment vertical="center" wrapText="1"/>
    </xf>
    <xf numFmtId="0" fontId="2" fillId="0" borderId="17" xfId="0" applyFont="1" applyBorder="1" applyAlignment="1">
      <alignment horizontal="right" vertical="center" wrapText="1"/>
    </xf>
    <xf numFmtId="0" fontId="2" fillId="0" borderId="18" xfId="0" applyFont="1" applyBorder="1" applyAlignment="1">
      <alignment horizontal="right" vertical="center" wrapText="1"/>
    </xf>
    <xf numFmtId="0" fontId="2" fillId="0" borderId="20" xfId="0" applyFont="1" applyBorder="1" applyAlignment="1">
      <alignment horizontal="right" vertical="center" wrapText="1"/>
    </xf>
    <xf numFmtId="43" fontId="2" fillId="0" borderId="20" xfId="0" applyNumberFormat="1" applyFont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6" xfId="0" applyFont="1" applyFill="1" applyBorder="1" applyAlignment="1">
      <alignment horizontal="center" vertical="center"/>
    </xf>
    <xf numFmtId="0" fontId="1" fillId="0" borderId="32" xfId="0" applyFont="1" applyBorder="1" applyAlignment="1">
      <alignment vertical="center" wrapText="1"/>
    </xf>
    <xf numFmtId="0" fontId="1" fillId="0" borderId="33" xfId="0" applyFont="1" applyBorder="1" applyAlignment="1">
      <alignment horizontal="center" vertical="center" wrapText="1"/>
    </xf>
    <xf numFmtId="44" fontId="1" fillId="0" borderId="33" xfId="0" applyNumberFormat="1" applyFont="1" applyBorder="1" applyAlignment="1">
      <alignment vertical="center" wrapText="1"/>
    </xf>
    <xf numFmtId="43" fontId="1" fillId="0" borderId="33" xfId="0" applyNumberFormat="1" applyFont="1" applyBorder="1" applyAlignment="1">
      <alignment vertical="center" wrapText="1"/>
    </xf>
    <xf numFmtId="164" fontId="1" fillId="0" borderId="33" xfId="0" applyNumberFormat="1" applyFont="1" applyBorder="1" applyAlignment="1">
      <alignment horizontal="center" vertical="center" wrapText="1"/>
    </xf>
    <xf numFmtId="43" fontId="1" fillId="0" borderId="34" xfId="0" applyNumberFormat="1" applyFont="1" applyBorder="1" applyAlignment="1">
      <alignment vertical="center" wrapText="1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horizontal="center" vertical="center" wrapText="1"/>
    </xf>
    <xf numFmtId="44" fontId="1" fillId="0" borderId="37" xfId="0" applyNumberFormat="1" applyFont="1" applyBorder="1" applyAlignment="1">
      <alignment vertical="center" wrapText="1"/>
    </xf>
    <xf numFmtId="43" fontId="1" fillId="0" borderId="37" xfId="0" applyNumberFormat="1" applyFont="1" applyBorder="1" applyAlignment="1">
      <alignment vertical="center" wrapText="1"/>
    </xf>
    <xf numFmtId="164" fontId="1" fillId="0" borderId="37" xfId="0" applyNumberFormat="1" applyFont="1" applyBorder="1" applyAlignment="1">
      <alignment horizontal="center" vertical="center" wrapText="1"/>
    </xf>
    <xf numFmtId="43" fontId="1" fillId="0" borderId="36" xfId="0" applyNumberFormat="1" applyFont="1" applyBorder="1" applyAlignment="1">
      <alignment vertical="center" wrapText="1"/>
    </xf>
    <xf numFmtId="0" fontId="1" fillId="0" borderId="37" xfId="0" applyFont="1" applyBorder="1" applyAlignment="1">
      <alignment horizontal="center" vertical="center" wrapText="1"/>
    </xf>
    <xf numFmtId="43" fontId="1" fillId="0" borderId="38" xfId="0" applyNumberFormat="1" applyFont="1" applyBorder="1" applyAlignment="1">
      <alignment vertical="center" wrapText="1"/>
    </xf>
    <xf numFmtId="0" fontId="1" fillId="0" borderId="39" xfId="0" applyFont="1" applyBorder="1" applyAlignment="1">
      <alignment vertical="center" wrapText="1"/>
    </xf>
    <xf numFmtId="164" fontId="1" fillId="0" borderId="36" xfId="0" applyNumberFormat="1" applyFont="1" applyBorder="1" applyAlignment="1">
      <alignment horizontal="center" vertical="center" wrapText="1"/>
    </xf>
    <xf numFmtId="0" fontId="1" fillId="0" borderId="40" xfId="0" applyFont="1" applyBorder="1" applyAlignment="1">
      <alignment vertical="center" wrapText="1"/>
    </xf>
    <xf numFmtId="0" fontId="1" fillId="0" borderId="41" xfId="0" applyFont="1" applyBorder="1" applyAlignment="1">
      <alignment horizontal="center" vertical="center" wrapText="1"/>
    </xf>
    <xf numFmtId="44" fontId="1" fillId="0" borderId="41" xfId="0" applyNumberFormat="1" applyFont="1" applyBorder="1" applyAlignment="1">
      <alignment vertical="center" wrapText="1"/>
    </xf>
    <xf numFmtId="43" fontId="1" fillId="0" borderId="41" xfId="0" applyNumberFormat="1" applyFont="1" applyBorder="1" applyAlignment="1">
      <alignment vertical="center" wrapText="1"/>
    </xf>
    <xf numFmtId="164" fontId="1" fillId="0" borderId="41" xfId="0" applyNumberFormat="1" applyFont="1" applyBorder="1" applyAlignment="1">
      <alignment horizontal="center" vertical="center" wrapText="1"/>
    </xf>
    <xf numFmtId="43" fontId="1" fillId="0" borderId="42" xfId="0" applyNumberFormat="1" applyFont="1" applyBorder="1" applyAlignment="1">
      <alignment vertical="center" wrapText="1"/>
    </xf>
    <xf numFmtId="0" fontId="1" fillId="0" borderId="38" xfId="0" applyFont="1" applyBorder="1" applyAlignment="1">
      <alignment horizontal="center" vertical="center" wrapText="1"/>
    </xf>
    <xf numFmtId="44" fontId="1" fillId="0" borderId="38" xfId="0" applyNumberFormat="1" applyFont="1" applyBorder="1" applyAlignment="1">
      <alignment vertical="center" wrapText="1"/>
    </xf>
    <xf numFmtId="0" fontId="1" fillId="0" borderId="43" xfId="0" applyFont="1" applyBorder="1" applyAlignment="1">
      <alignment vertical="center" wrapText="1"/>
    </xf>
    <xf numFmtId="164" fontId="1" fillId="0" borderId="38" xfId="0" applyNumberFormat="1" applyFont="1" applyBorder="1" applyAlignment="1">
      <alignment horizontal="center" vertical="center" wrapText="1"/>
    </xf>
    <xf numFmtId="164" fontId="1" fillId="0" borderId="44" xfId="0" applyNumberFormat="1" applyFont="1" applyBorder="1" applyAlignment="1">
      <alignment horizontal="center" vertical="center" wrapText="1"/>
    </xf>
    <xf numFmtId="43" fontId="1" fillId="0" borderId="44" xfId="0" applyNumberFormat="1" applyFont="1" applyBorder="1" applyAlignment="1">
      <alignment vertical="center" wrapText="1"/>
    </xf>
    <xf numFmtId="44" fontId="1" fillId="0" borderId="36" xfId="0" applyNumberFormat="1" applyFont="1" applyBorder="1" applyAlignment="1">
      <alignment vertical="center" wrapText="1"/>
    </xf>
    <xf numFmtId="43" fontId="1" fillId="0" borderId="45" xfId="0" applyNumberFormat="1" applyFont="1" applyBorder="1" applyAlignment="1">
      <alignment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46" xfId="0" applyFont="1" applyBorder="1" applyAlignment="1">
      <alignment vertical="center" wrapText="1"/>
    </xf>
    <xf numFmtId="44" fontId="1" fillId="0" borderId="47" xfId="0" applyNumberFormat="1" applyFont="1" applyBorder="1" applyAlignment="1">
      <alignment vertical="center" wrapText="1"/>
    </xf>
    <xf numFmtId="164" fontId="1" fillId="0" borderId="47" xfId="0" applyNumberFormat="1" applyFont="1" applyBorder="1" applyAlignment="1">
      <alignment horizontal="center" vertical="center" wrapText="1"/>
    </xf>
    <xf numFmtId="43" fontId="1" fillId="0" borderId="47" xfId="0" applyNumberFormat="1" applyFont="1" applyBorder="1" applyAlignment="1">
      <alignment vertical="center" wrapText="1"/>
    </xf>
    <xf numFmtId="0" fontId="1" fillId="0" borderId="4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8" xfId="0" applyFont="1" applyBorder="1" applyAlignment="1">
      <alignment vertical="center" wrapText="1"/>
    </xf>
    <xf numFmtId="44" fontId="1" fillId="0" borderId="49" xfId="0" applyNumberFormat="1" applyFont="1" applyBorder="1" applyAlignment="1">
      <alignment vertical="center" wrapText="1"/>
    </xf>
    <xf numFmtId="43" fontId="9" fillId="0" borderId="50" xfId="0" applyNumberFormat="1" applyFont="1" applyBorder="1" applyAlignment="1">
      <alignment vertical="center" wrapText="1"/>
    </xf>
    <xf numFmtId="164" fontId="1" fillId="0" borderId="51" xfId="0" applyNumberFormat="1" applyFont="1" applyBorder="1" applyAlignment="1">
      <alignment horizontal="center" vertical="center" wrapText="1"/>
    </xf>
    <xf numFmtId="43" fontId="9" fillId="0" borderId="33" xfId="0" applyNumberFormat="1" applyFont="1" applyBorder="1" applyAlignment="1">
      <alignment vertical="center" wrapText="1"/>
    </xf>
    <xf numFmtId="43" fontId="9" fillId="0" borderId="52" xfId="0" applyNumberFormat="1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44" fontId="1" fillId="0" borderId="53" xfId="0" applyNumberFormat="1" applyFont="1" applyBorder="1" applyAlignment="1">
      <alignment vertical="center" wrapText="1"/>
    </xf>
    <xf numFmtId="43" fontId="9" fillId="0" borderId="54" xfId="0" applyNumberFormat="1" applyFont="1" applyBorder="1" applyAlignment="1">
      <alignment vertical="center" wrapText="1"/>
    </xf>
    <xf numFmtId="164" fontId="1" fillId="0" borderId="55" xfId="0" applyNumberFormat="1" applyFont="1" applyBorder="1" applyAlignment="1">
      <alignment horizontal="center" vertical="center" wrapText="1"/>
    </xf>
    <xf numFmtId="43" fontId="9" fillId="0" borderId="36" xfId="0" applyNumberFormat="1" applyFont="1" applyBorder="1" applyAlignment="1">
      <alignment vertical="center" wrapText="1"/>
    </xf>
    <xf numFmtId="43" fontId="9" fillId="0" borderId="38" xfId="0" applyNumberFormat="1" applyFont="1" applyBorder="1" applyAlignment="1">
      <alignment vertical="center" wrapText="1"/>
    </xf>
    <xf numFmtId="43" fontId="9" fillId="0" borderId="45" xfId="0" applyNumberFormat="1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6" xfId="0" applyFont="1" applyBorder="1" applyAlignment="1">
      <alignment vertical="center" wrapText="1"/>
    </xf>
    <xf numFmtId="0" fontId="1" fillId="0" borderId="42" xfId="0" applyFont="1" applyBorder="1" applyAlignment="1">
      <alignment horizontal="center" vertical="center" wrapText="1"/>
    </xf>
    <xf numFmtId="44" fontId="1" fillId="0" borderId="57" xfId="0" applyNumberFormat="1" applyFont="1" applyBorder="1" applyAlignment="1">
      <alignment vertical="center" wrapText="1"/>
    </xf>
    <xf numFmtId="43" fontId="1" fillId="0" borderId="58" xfId="0" applyNumberFormat="1" applyFont="1" applyBorder="1" applyAlignment="1">
      <alignment vertical="center" wrapText="1"/>
    </xf>
    <xf numFmtId="164" fontId="1" fillId="0" borderId="59" xfId="0" applyNumberFormat="1" applyFont="1" applyBorder="1" applyAlignment="1">
      <alignment horizontal="center" vertical="center" wrapText="1"/>
    </xf>
    <xf numFmtId="43" fontId="1" fillId="0" borderId="60" xfId="0" applyNumberFormat="1" applyFont="1" applyBorder="1" applyAlignment="1">
      <alignment vertical="center" wrapText="1"/>
    </xf>
    <xf numFmtId="0" fontId="2" fillId="0" borderId="61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right" vertical="center" wrapText="1"/>
    </xf>
    <xf numFmtId="0" fontId="2" fillId="0" borderId="60" xfId="0" applyFont="1" applyBorder="1" applyAlignment="1">
      <alignment horizontal="right" vertical="center" wrapText="1"/>
    </xf>
    <xf numFmtId="43" fontId="2" fillId="0" borderId="60" xfId="0" applyNumberFormat="1" applyFont="1" applyBorder="1" applyAlignment="1">
      <alignment vertical="center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4" fontId="1" fillId="2" borderId="5" xfId="0" applyNumberFormat="1" applyFont="1" applyFill="1" applyBorder="1" applyAlignment="1">
      <alignment vertical="center" wrapText="1"/>
    </xf>
    <xf numFmtId="44" fontId="1" fillId="2" borderId="4" xfId="0" applyNumberFormat="1" applyFont="1" applyFill="1" applyBorder="1" applyAlignment="1">
      <alignment horizontal="right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44" fontId="1" fillId="0" borderId="4" xfId="0" applyNumberFormat="1" applyFont="1" applyBorder="1" applyAlignment="1">
      <alignment vertical="center"/>
    </xf>
    <xf numFmtId="44" fontId="1" fillId="0" borderId="23" xfId="0" applyNumberFormat="1" applyFont="1" applyBorder="1" applyAlignment="1">
      <alignment horizontal="right" vertical="center"/>
    </xf>
    <xf numFmtId="49" fontId="1" fillId="0" borderId="7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1" fillId="0" borderId="26" xfId="0" applyFont="1" applyFill="1" applyBorder="1" applyAlignment="1">
      <alignment horizontal="center" vertical="center" wrapText="1"/>
    </xf>
    <xf numFmtId="44" fontId="1" fillId="2" borderId="26" xfId="0" applyNumberFormat="1" applyFont="1" applyFill="1" applyBorder="1" applyAlignment="1">
      <alignment vertical="center" wrapText="1"/>
    </xf>
    <xf numFmtId="44" fontId="1" fillId="2" borderId="28" xfId="0" applyNumberFormat="1" applyFont="1" applyFill="1" applyBorder="1" applyAlignment="1">
      <alignment horizontal="right" vertical="center" wrapText="1"/>
    </xf>
    <xf numFmtId="164" fontId="1" fillId="2" borderId="28" xfId="0" applyNumberFormat="1" applyFont="1" applyFill="1" applyBorder="1" applyAlignment="1">
      <alignment horizontal="center" vertical="center" wrapText="1"/>
    </xf>
    <xf numFmtId="44" fontId="1" fillId="0" borderId="26" xfId="0" applyNumberFormat="1" applyFont="1" applyBorder="1" applyAlignment="1">
      <alignment vertical="center"/>
    </xf>
    <xf numFmtId="44" fontId="1" fillId="0" borderId="62" xfId="0" applyNumberFormat="1" applyFont="1" applyBorder="1" applyAlignment="1">
      <alignment horizontal="right" vertical="center"/>
    </xf>
    <xf numFmtId="44" fontId="1" fillId="2" borderId="26" xfId="0" applyNumberFormat="1" applyFont="1" applyFill="1" applyBorder="1" applyAlignment="1">
      <alignment horizontal="right" vertical="center" wrapText="1"/>
    </xf>
    <xf numFmtId="44" fontId="1" fillId="0" borderId="31" xfId="0" applyNumberFormat="1" applyFont="1" applyBorder="1" applyAlignment="1">
      <alignment horizontal="right" vertical="center"/>
    </xf>
    <xf numFmtId="44" fontId="1" fillId="2" borderId="2" xfId="0" applyNumberFormat="1" applyFont="1" applyFill="1" applyBorder="1" applyAlignment="1">
      <alignment horizontal="right" vertical="center" wrapText="1"/>
    </xf>
    <xf numFmtId="44" fontId="1" fillId="0" borderId="2" xfId="0" applyNumberFormat="1" applyFont="1" applyBorder="1" applyAlignment="1">
      <alignment vertical="center"/>
    </xf>
    <xf numFmtId="49" fontId="1" fillId="0" borderId="8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44" fontId="1" fillId="2" borderId="9" xfId="0" applyNumberFormat="1" applyFont="1" applyFill="1" applyBorder="1" applyAlignment="1">
      <alignment vertical="center" wrapText="1"/>
    </xf>
    <xf numFmtId="44" fontId="1" fillId="2" borderId="9" xfId="0" applyNumberFormat="1" applyFont="1" applyFill="1" applyBorder="1" applyAlignment="1">
      <alignment horizontal="right" vertical="center" wrapText="1"/>
    </xf>
    <xf numFmtId="164" fontId="1" fillId="2" borderId="24" xfId="0" applyNumberFormat="1" applyFont="1" applyFill="1" applyBorder="1" applyAlignment="1">
      <alignment horizontal="center" vertical="center" wrapText="1"/>
    </xf>
    <xf numFmtId="44" fontId="1" fillId="2" borderId="24" xfId="0" applyNumberFormat="1" applyFont="1" applyFill="1" applyBorder="1" applyAlignment="1">
      <alignment horizontal="right" vertical="center" wrapText="1"/>
    </xf>
    <xf numFmtId="44" fontId="1" fillId="0" borderId="24" xfId="0" applyNumberFormat="1" applyFont="1" applyBorder="1" applyAlignment="1">
      <alignment vertical="center"/>
    </xf>
    <xf numFmtId="44" fontId="1" fillId="0" borderId="25" xfId="0" applyNumberFormat="1" applyFont="1" applyBorder="1" applyAlignment="1">
      <alignment horizontal="right" vertical="center"/>
    </xf>
    <xf numFmtId="0" fontId="1" fillId="0" borderId="6" xfId="0" applyFont="1" applyFill="1" applyBorder="1" applyAlignment="1">
      <alignment vertical="center" wrapText="1"/>
    </xf>
    <xf numFmtId="44" fontId="1" fillId="2" borderId="5" xfId="0" applyNumberFormat="1" applyFont="1" applyFill="1" applyBorder="1" applyAlignment="1">
      <alignment horizontal="right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44" fontId="1" fillId="0" borderId="5" xfId="0" applyNumberFormat="1" applyFont="1" applyBorder="1" applyAlignment="1">
      <alignment vertical="center"/>
    </xf>
    <xf numFmtId="0" fontId="1" fillId="0" borderId="1" xfId="0" applyFont="1" applyFill="1" applyBorder="1" applyAlignment="1">
      <alignment vertical="center" wrapText="1"/>
    </xf>
    <xf numFmtId="164" fontId="1" fillId="2" borderId="26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right" vertical="center" wrapText="1"/>
    </xf>
    <xf numFmtId="0" fontId="2" fillId="2" borderId="18" xfId="0" applyFont="1" applyFill="1" applyBorder="1" applyAlignment="1">
      <alignment horizontal="right" vertical="center" wrapText="1"/>
    </xf>
    <xf numFmtId="0" fontId="2" fillId="2" borderId="20" xfId="0" applyFont="1" applyFill="1" applyBorder="1" applyAlignment="1">
      <alignment horizontal="right" vertical="center" wrapText="1"/>
    </xf>
    <xf numFmtId="44" fontId="2" fillId="0" borderId="15" xfId="0" applyNumberFormat="1" applyFont="1" applyBorder="1" applyAlignment="1">
      <alignment horizontal="center" vertical="center"/>
    </xf>
    <xf numFmtId="44" fontId="2" fillId="0" borderId="16" xfId="0" applyNumberFormat="1" applyFont="1" applyBorder="1" applyAlignment="1">
      <alignment horizontal="center" vertical="center"/>
    </xf>
    <xf numFmtId="44" fontId="1" fillId="2" borderId="19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8"/>
  <sheetViews>
    <sheetView topLeftCell="A70" zoomScale="120" zoomScaleNormal="120" workbookViewId="0">
      <selection activeCell="K90" sqref="K90"/>
    </sheetView>
  </sheetViews>
  <sheetFormatPr defaultColWidth="9" defaultRowHeight="13.8"/>
  <cols>
    <col min="1" max="1" width="3.19921875" style="1" customWidth="1"/>
    <col min="2" max="2" width="10.19921875" style="1" customWidth="1"/>
    <col min="3" max="3" width="8" style="1" customWidth="1"/>
    <col min="4" max="4" width="7.69921875" style="1" customWidth="1"/>
    <col min="5" max="5" width="11.5" style="1" customWidth="1"/>
    <col min="6" max="6" width="8.296875" style="1" customWidth="1"/>
    <col min="7" max="7" width="12.69921875" style="1" customWidth="1"/>
    <col min="8" max="9" width="9.3984375" style="1" customWidth="1"/>
    <col min="10" max="16384" width="9" style="1"/>
  </cols>
  <sheetData>
    <row r="1" spans="1:10" ht="16.8" customHeight="1">
      <c r="A1" s="3"/>
      <c r="B1" s="3"/>
      <c r="C1" s="3"/>
      <c r="D1" s="3"/>
      <c r="E1" s="5"/>
      <c r="F1" s="5"/>
      <c r="G1" s="16" t="s">
        <v>18</v>
      </c>
      <c r="H1" s="16"/>
      <c r="I1" s="16"/>
    </row>
    <row r="2" spans="1:10" s="2" customFormat="1" ht="23.4" customHeight="1">
      <c r="A2" s="14" t="s">
        <v>79</v>
      </c>
      <c r="B2" s="14"/>
      <c r="C2" s="14"/>
      <c r="D2" s="14"/>
      <c r="E2" s="6"/>
      <c r="F2" s="7"/>
      <c r="G2" s="8"/>
      <c r="H2" s="8"/>
      <c r="I2" s="8"/>
    </row>
    <row r="3" spans="1:10" s="2" customFormat="1" ht="10.8" customHeight="1">
      <c r="A3" s="9"/>
      <c r="B3" s="9"/>
      <c r="C3" s="9"/>
      <c r="D3" s="9"/>
      <c r="E3" s="6"/>
      <c r="F3" s="7"/>
      <c r="G3" s="8"/>
      <c r="H3" s="8"/>
      <c r="I3" s="8"/>
    </row>
    <row r="4" spans="1:10" ht="18" customHeight="1">
      <c r="A4" s="17" t="s">
        <v>80</v>
      </c>
      <c r="B4" s="17"/>
      <c r="C4" s="17"/>
      <c r="D4" s="17"/>
      <c r="E4" s="17"/>
      <c r="F4" s="17"/>
      <c r="G4" s="17"/>
      <c r="H4" s="17"/>
      <c r="I4" s="17"/>
    </row>
    <row r="5" spans="1:10" ht="21" customHeight="1">
      <c r="A5" s="18" t="s">
        <v>78</v>
      </c>
      <c r="B5" s="18"/>
      <c r="C5" s="18"/>
      <c r="D5" s="18"/>
      <c r="E5" s="18"/>
      <c r="F5" s="18"/>
      <c r="G5" s="18"/>
      <c r="H5" s="18"/>
      <c r="I5" s="18"/>
    </row>
    <row r="6" spans="1:10" ht="24" customHeight="1" thickBot="1">
      <c r="A6" s="19" t="s">
        <v>21</v>
      </c>
      <c r="B6" s="19"/>
      <c r="C6" s="19"/>
      <c r="D6" s="19"/>
      <c r="E6" s="19"/>
      <c r="F6" s="19"/>
      <c r="G6" s="19"/>
      <c r="H6" s="19"/>
      <c r="I6" s="19"/>
    </row>
    <row r="7" spans="1:10" ht="64.2" customHeight="1" thickBot="1">
      <c r="A7" s="20" t="s">
        <v>22</v>
      </c>
      <c r="B7" s="21" t="s">
        <v>1</v>
      </c>
      <c r="C7" s="22" t="s">
        <v>23</v>
      </c>
      <c r="D7" s="22" t="s">
        <v>24</v>
      </c>
      <c r="E7" s="22" t="s">
        <v>25</v>
      </c>
      <c r="F7" s="22" t="s">
        <v>26</v>
      </c>
      <c r="G7" s="22" t="s">
        <v>27</v>
      </c>
      <c r="H7" s="22" t="s">
        <v>28</v>
      </c>
      <c r="I7" s="22" t="s">
        <v>29</v>
      </c>
    </row>
    <row r="8" spans="1:10" ht="24" customHeight="1" thickBot="1">
      <c r="A8" s="23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25">
        <v>8</v>
      </c>
      <c r="I8" s="26">
        <v>9</v>
      </c>
    </row>
    <row r="9" spans="1:10" ht="24" customHeight="1">
      <c r="A9" s="27" t="s">
        <v>30</v>
      </c>
      <c r="B9" s="28" t="s">
        <v>31</v>
      </c>
      <c r="C9" s="29">
        <v>500</v>
      </c>
      <c r="D9" s="30"/>
      <c r="E9" s="31">
        <f t="shared" ref="E9:E72" si="0">D9*C9</f>
        <v>0</v>
      </c>
      <c r="F9" s="32">
        <v>1</v>
      </c>
      <c r="G9" s="33">
        <f t="shared" ref="G9:G72" si="1">E9*F9</f>
        <v>0</v>
      </c>
      <c r="H9" s="33">
        <f>G9*1.23-G9</f>
        <v>0</v>
      </c>
      <c r="I9" s="33">
        <f>G9+H9</f>
        <v>0</v>
      </c>
      <c r="J9" s="10"/>
    </row>
    <row r="10" spans="1:10" ht="24" customHeight="1" thickBot="1">
      <c r="A10" s="34"/>
      <c r="B10" s="35"/>
      <c r="C10" s="36">
        <v>1000</v>
      </c>
      <c r="D10" s="37"/>
      <c r="E10" s="38">
        <f t="shared" si="0"/>
        <v>0</v>
      </c>
      <c r="F10" s="39">
        <v>1</v>
      </c>
      <c r="G10" s="40">
        <f t="shared" si="1"/>
        <v>0</v>
      </c>
      <c r="H10" s="40">
        <f t="shared" ref="H10:H73" si="2">G10*1.23-G10</f>
        <v>0</v>
      </c>
      <c r="I10" s="40">
        <f t="shared" ref="I10:I73" si="3">G10+H10</f>
        <v>0</v>
      </c>
    </row>
    <row r="11" spans="1:10" ht="24" customHeight="1">
      <c r="A11" s="27" t="s">
        <v>32</v>
      </c>
      <c r="B11" s="28" t="s">
        <v>33</v>
      </c>
      <c r="C11" s="29">
        <v>500</v>
      </c>
      <c r="D11" s="30"/>
      <c r="E11" s="31">
        <f t="shared" si="0"/>
        <v>0</v>
      </c>
      <c r="F11" s="32">
        <v>1</v>
      </c>
      <c r="G11" s="33">
        <f t="shared" si="1"/>
        <v>0</v>
      </c>
      <c r="H11" s="33">
        <f t="shared" si="2"/>
        <v>0</v>
      </c>
      <c r="I11" s="33">
        <f t="shared" si="3"/>
        <v>0</v>
      </c>
    </row>
    <row r="12" spans="1:10" ht="24" customHeight="1" thickBot="1">
      <c r="A12" s="34"/>
      <c r="B12" s="35"/>
      <c r="C12" s="41">
        <v>1000</v>
      </c>
      <c r="D12" s="42"/>
      <c r="E12" s="43">
        <f t="shared" si="0"/>
        <v>0</v>
      </c>
      <c r="F12" s="39">
        <v>1</v>
      </c>
      <c r="G12" s="40">
        <f t="shared" si="1"/>
        <v>0</v>
      </c>
      <c r="H12" s="40">
        <f t="shared" si="2"/>
        <v>0</v>
      </c>
      <c r="I12" s="40">
        <f t="shared" si="3"/>
        <v>0</v>
      </c>
    </row>
    <row r="13" spans="1:10" ht="24" customHeight="1">
      <c r="A13" s="27" t="s">
        <v>10</v>
      </c>
      <c r="B13" s="28" t="s">
        <v>34</v>
      </c>
      <c r="C13" s="29">
        <v>100</v>
      </c>
      <c r="D13" s="30"/>
      <c r="E13" s="31">
        <f t="shared" si="0"/>
        <v>0</v>
      </c>
      <c r="F13" s="32">
        <v>2</v>
      </c>
      <c r="G13" s="33">
        <f t="shared" si="1"/>
        <v>0</v>
      </c>
      <c r="H13" s="33">
        <f t="shared" si="2"/>
        <v>0</v>
      </c>
      <c r="I13" s="33">
        <f t="shared" si="3"/>
        <v>0</v>
      </c>
    </row>
    <row r="14" spans="1:10" ht="24" customHeight="1">
      <c r="A14" s="44"/>
      <c r="B14" s="45"/>
      <c r="C14" s="46">
        <v>200</v>
      </c>
      <c r="D14" s="47"/>
      <c r="E14" s="48">
        <f t="shared" si="0"/>
        <v>0</v>
      </c>
      <c r="F14" s="49">
        <v>2</v>
      </c>
      <c r="G14" s="50">
        <f t="shared" si="1"/>
        <v>0</v>
      </c>
      <c r="H14" s="50">
        <f t="shared" si="2"/>
        <v>0</v>
      </c>
      <c r="I14" s="50">
        <f t="shared" si="3"/>
        <v>0</v>
      </c>
    </row>
    <row r="15" spans="1:10" ht="24" customHeight="1">
      <c r="A15" s="44"/>
      <c r="B15" s="45"/>
      <c r="C15" s="51">
        <v>300</v>
      </c>
      <c r="D15" s="52"/>
      <c r="E15" s="53">
        <f t="shared" si="0"/>
        <v>0</v>
      </c>
      <c r="F15" s="54">
        <v>1</v>
      </c>
      <c r="G15" s="50">
        <f t="shared" si="1"/>
        <v>0</v>
      </c>
      <c r="H15" s="50">
        <f t="shared" si="2"/>
        <v>0</v>
      </c>
      <c r="I15" s="50">
        <f t="shared" si="3"/>
        <v>0</v>
      </c>
    </row>
    <row r="16" spans="1:10" ht="24" customHeight="1" thickBot="1">
      <c r="A16" s="34"/>
      <c r="B16" s="35"/>
      <c r="C16" s="41">
        <v>500</v>
      </c>
      <c r="D16" s="42"/>
      <c r="E16" s="43">
        <f t="shared" si="0"/>
        <v>0</v>
      </c>
      <c r="F16" s="39">
        <v>1</v>
      </c>
      <c r="G16" s="40">
        <f t="shared" si="1"/>
        <v>0</v>
      </c>
      <c r="H16" s="40">
        <f t="shared" si="2"/>
        <v>0</v>
      </c>
      <c r="I16" s="40">
        <f t="shared" si="3"/>
        <v>0</v>
      </c>
    </row>
    <row r="17" spans="1:9" ht="24" customHeight="1">
      <c r="A17" s="27" t="s">
        <v>35</v>
      </c>
      <c r="B17" s="28" t="s">
        <v>36</v>
      </c>
      <c r="C17" s="29">
        <v>100</v>
      </c>
      <c r="D17" s="30"/>
      <c r="E17" s="31">
        <f t="shared" si="0"/>
        <v>0</v>
      </c>
      <c r="F17" s="32">
        <v>2</v>
      </c>
      <c r="G17" s="33">
        <f t="shared" si="1"/>
        <v>0</v>
      </c>
      <c r="H17" s="33">
        <f t="shared" si="2"/>
        <v>0</v>
      </c>
      <c r="I17" s="33">
        <f t="shared" si="3"/>
        <v>0</v>
      </c>
    </row>
    <row r="18" spans="1:9" ht="24" customHeight="1">
      <c r="A18" s="44"/>
      <c r="B18" s="45"/>
      <c r="C18" s="46">
        <v>200</v>
      </c>
      <c r="D18" s="47"/>
      <c r="E18" s="48">
        <f t="shared" si="0"/>
        <v>0</v>
      </c>
      <c r="F18" s="49">
        <v>2</v>
      </c>
      <c r="G18" s="50">
        <f t="shared" si="1"/>
        <v>0</v>
      </c>
      <c r="H18" s="50">
        <f t="shared" si="2"/>
        <v>0</v>
      </c>
      <c r="I18" s="50">
        <f t="shared" si="3"/>
        <v>0</v>
      </c>
    </row>
    <row r="19" spans="1:9" ht="24" customHeight="1">
      <c r="A19" s="44"/>
      <c r="B19" s="45"/>
      <c r="C19" s="51">
        <v>300</v>
      </c>
      <c r="D19" s="52"/>
      <c r="E19" s="53">
        <f t="shared" si="0"/>
        <v>0</v>
      </c>
      <c r="F19" s="54">
        <v>1</v>
      </c>
      <c r="G19" s="50">
        <f t="shared" si="1"/>
        <v>0</v>
      </c>
      <c r="H19" s="50">
        <f t="shared" si="2"/>
        <v>0</v>
      </c>
      <c r="I19" s="50">
        <f t="shared" si="3"/>
        <v>0</v>
      </c>
    </row>
    <row r="20" spans="1:9" ht="24" customHeight="1" thickBot="1">
      <c r="A20" s="34"/>
      <c r="B20" s="35"/>
      <c r="C20" s="41">
        <v>500</v>
      </c>
      <c r="D20" s="42"/>
      <c r="E20" s="43">
        <f t="shared" si="0"/>
        <v>0</v>
      </c>
      <c r="F20" s="39">
        <v>1</v>
      </c>
      <c r="G20" s="40">
        <f t="shared" si="1"/>
        <v>0</v>
      </c>
      <c r="H20" s="40">
        <f t="shared" si="2"/>
        <v>0</v>
      </c>
      <c r="I20" s="40">
        <f t="shared" si="3"/>
        <v>0</v>
      </c>
    </row>
    <row r="21" spans="1:9" ht="24" customHeight="1">
      <c r="A21" s="55">
        <v>5</v>
      </c>
      <c r="B21" s="28" t="s">
        <v>37</v>
      </c>
      <c r="C21" s="29">
        <v>5</v>
      </c>
      <c r="D21" s="30"/>
      <c r="E21" s="31">
        <f t="shared" si="0"/>
        <v>0</v>
      </c>
      <c r="F21" s="32">
        <v>1</v>
      </c>
      <c r="G21" s="33">
        <f t="shared" si="1"/>
        <v>0</v>
      </c>
      <c r="H21" s="33">
        <f t="shared" si="2"/>
        <v>0</v>
      </c>
      <c r="I21" s="33">
        <f t="shared" si="3"/>
        <v>0</v>
      </c>
    </row>
    <row r="22" spans="1:9" ht="24" customHeight="1">
      <c r="A22" s="56"/>
      <c r="B22" s="45"/>
      <c r="C22" s="46">
        <v>10</v>
      </c>
      <c r="D22" s="52"/>
      <c r="E22" s="48">
        <f t="shared" si="0"/>
        <v>0</v>
      </c>
      <c r="F22" s="49">
        <v>1</v>
      </c>
      <c r="G22" s="50">
        <f t="shared" si="1"/>
        <v>0</v>
      </c>
      <c r="H22" s="50">
        <f t="shared" si="2"/>
        <v>0</v>
      </c>
      <c r="I22" s="50">
        <f t="shared" si="3"/>
        <v>0</v>
      </c>
    </row>
    <row r="23" spans="1:9" ht="24" customHeight="1" thickBot="1">
      <c r="A23" s="57"/>
      <c r="B23" s="35"/>
      <c r="C23" s="41">
        <v>25</v>
      </c>
      <c r="D23" s="42"/>
      <c r="E23" s="43">
        <f t="shared" si="0"/>
        <v>0</v>
      </c>
      <c r="F23" s="39">
        <v>1</v>
      </c>
      <c r="G23" s="40">
        <f t="shared" si="1"/>
        <v>0</v>
      </c>
      <c r="H23" s="40">
        <f t="shared" si="2"/>
        <v>0</v>
      </c>
      <c r="I23" s="40">
        <f t="shared" si="3"/>
        <v>0</v>
      </c>
    </row>
    <row r="24" spans="1:9" ht="24" customHeight="1">
      <c r="A24" s="55">
        <v>6</v>
      </c>
      <c r="B24" s="28" t="s">
        <v>38</v>
      </c>
      <c r="C24" s="29">
        <v>5</v>
      </c>
      <c r="D24" s="30"/>
      <c r="E24" s="31">
        <f t="shared" si="0"/>
        <v>0</v>
      </c>
      <c r="F24" s="32">
        <v>1</v>
      </c>
      <c r="G24" s="33">
        <f t="shared" si="1"/>
        <v>0</v>
      </c>
      <c r="H24" s="33">
        <f t="shared" si="2"/>
        <v>0</v>
      </c>
      <c r="I24" s="33">
        <f t="shared" si="3"/>
        <v>0</v>
      </c>
    </row>
    <row r="25" spans="1:9" ht="24" customHeight="1">
      <c r="A25" s="56"/>
      <c r="B25" s="45"/>
      <c r="C25" s="46">
        <v>10</v>
      </c>
      <c r="D25" s="52"/>
      <c r="E25" s="48">
        <f t="shared" si="0"/>
        <v>0</v>
      </c>
      <c r="F25" s="49">
        <v>1</v>
      </c>
      <c r="G25" s="50">
        <f t="shared" si="1"/>
        <v>0</v>
      </c>
      <c r="H25" s="50">
        <f t="shared" si="2"/>
        <v>0</v>
      </c>
      <c r="I25" s="50">
        <f t="shared" si="3"/>
        <v>0</v>
      </c>
    </row>
    <row r="26" spans="1:9" ht="14.4" thickBot="1">
      <c r="A26" s="57"/>
      <c r="B26" s="35"/>
      <c r="C26" s="41">
        <v>25</v>
      </c>
      <c r="D26" s="42"/>
      <c r="E26" s="43">
        <f t="shared" si="0"/>
        <v>0</v>
      </c>
      <c r="F26" s="39">
        <v>1</v>
      </c>
      <c r="G26" s="40">
        <f t="shared" si="1"/>
        <v>0</v>
      </c>
      <c r="H26" s="40">
        <f t="shared" si="2"/>
        <v>0</v>
      </c>
      <c r="I26" s="40">
        <f t="shared" si="3"/>
        <v>0</v>
      </c>
    </row>
    <row r="27" spans="1:9" ht="13.8" customHeight="1">
      <c r="A27" s="55">
        <v>7</v>
      </c>
      <c r="B27" s="28" t="s">
        <v>39</v>
      </c>
      <c r="C27" s="29">
        <v>25</v>
      </c>
      <c r="D27" s="30"/>
      <c r="E27" s="31">
        <f t="shared" si="0"/>
        <v>0</v>
      </c>
      <c r="F27" s="32">
        <v>2</v>
      </c>
      <c r="G27" s="33">
        <f t="shared" si="1"/>
        <v>0</v>
      </c>
      <c r="H27" s="33">
        <f t="shared" si="2"/>
        <v>0</v>
      </c>
      <c r="I27" s="33">
        <f t="shared" si="3"/>
        <v>0</v>
      </c>
    </row>
    <row r="28" spans="1:9">
      <c r="A28" s="56"/>
      <c r="B28" s="45"/>
      <c r="C28" s="46">
        <v>50</v>
      </c>
      <c r="D28" s="52"/>
      <c r="E28" s="48">
        <f t="shared" si="0"/>
        <v>0</v>
      </c>
      <c r="F28" s="49">
        <v>2</v>
      </c>
      <c r="G28" s="50">
        <f t="shared" si="1"/>
        <v>0</v>
      </c>
      <c r="H28" s="50">
        <f t="shared" si="2"/>
        <v>0</v>
      </c>
      <c r="I28" s="50">
        <f t="shared" si="3"/>
        <v>0</v>
      </c>
    </row>
    <row r="29" spans="1:9" ht="14.4" thickBot="1">
      <c r="A29" s="57"/>
      <c r="B29" s="35"/>
      <c r="C29" s="41">
        <v>100</v>
      </c>
      <c r="D29" s="42"/>
      <c r="E29" s="43">
        <f t="shared" si="0"/>
        <v>0</v>
      </c>
      <c r="F29" s="39">
        <v>1</v>
      </c>
      <c r="G29" s="40">
        <f t="shared" si="1"/>
        <v>0</v>
      </c>
      <c r="H29" s="40">
        <f t="shared" si="2"/>
        <v>0</v>
      </c>
      <c r="I29" s="40">
        <f t="shared" si="3"/>
        <v>0</v>
      </c>
    </row>
    <row r="30" spans="1:9" ht="13.8" customHeight="1">
      <c r="A30" s="58" t="s">
        <v>40</v>
      </c>
      <c r="B30" s="59" t="s">
        <v>41</v>
      </c>
      <c r="C30" s="29">
        <v>25</v>
      </c>
      <c r="D30" s="30"/>
      <c r="E30" s="31">
        <f t="shared" si="0"/>
        <v>0</v>
      </c>
      <c r="F30" s="32">
        <v>2</v>
      </c>
      <c r="G30" s="33">
        <f t="shared" si="1"/>
        <v>0</v>
      </c>
      <c r="H30" s="33">
        <f t="shared" si="2"/>
        <v>0</v>
      </c>
      <c r="I30" s="33">
        <f t="shared" si="3"/>
        <v>0</v>
      </c>
    </row>
    <row r="31" spans="1:9">
      <c r="A31" s="60"/>
      <c r="B31" s="61"/>
      <c r="C31" s="62">
        <v>50</v>
      </c>
      <c r="D31" s="47"/>
      <c r="E31" s="53">
        <f t="shared" si="0"/>
        <v>0</v>
      </c>
      <c r="F31" s="49">
        <v>2</v>
      </c>
      <c r="G31" s="50">
        <f t="shared" si="1"/>
        <v>0</v>
      </c>
      <c r="H31" s="50">
        <f t="shared" si="2"/>
        <v>0</v>
      </c>
      <c r="I31" s="50">
        <f t="shared" si="3"/>
        <v>0</v>
      </c>
    </row>
    <row r="32" spans="1:9">
      <c r="A32" s="60"/>
      <c r="B32" s="61"/>
      <c r="C32" s="51">
        <v>100</v>
      </c>
      <c r="D32" s="52"/>
      <c r="E32" s="53">
        <f t="shared" si="0"/>
        <v>0</v>
      </c>
      <c r="F32" s="63">
        <v>2</v>
      </c>
      <c r="G32" s="50">
        <f t="shared" si="1"/>
        <v>0</v>
      </c>
      <c r="H32" s="50">
        <f t="shared" si="2"/>
        <v>0</v>
      </c>
      <c r="I32" s="50">
        <f t="shared" si="3"/>
        <v>0</v>
      </c>
    </row>
    <row r="33" spans="1:9" ht="14.4" thickBot="1">
      <c r="A33" s="64"/>
      <c r="B33" s="65"/>
      <c r="C33" s="36">
        <v>200</v>
      </c>
      <c r="D33" s="37"/>
      <c r="E33" s="38">
        <f t="shared" si="0"/>
        <v>0</v>
      </c>
      <c r="F33" s="39">
        <v>1</v>
      </c>
      <c r="G33" s="40">
        <f t="shared" si="1"/>
        <v>0</v>
      </c>
      <c r="H33" s="40">
        <f t="shared" si="2"/>
        <v>0</v>
      </c>
      <c r="I33" s="40">
        <f t="shared" si="3"/>
        <v>0</v>
      </c>
    </row>
    <row r="34" spans="1:9">
      <c r="A34" s="27" t="s">
        <v>42</v>
      </c>
      <c r="B34" s="28" t="s">
        <v>43</v>
      </c>
      <c r="C34" s="29">
        <v>100</v>
      </c>
      <c r="D34" s="30"/>
      <c r="E34" s="31">
        <f t="shared" si="0"/>
        <v>0</v>
      </c>
      <c r="F34" s="32">
        <v>2</v>
      </c>
      <c r="G34" s="33">
        <f t="shared" si="1"/>
        <v>0</v>
      </c>
      <c r="H34" s="33">
        <f t="shared" si="2"/>
        <v>0</v>
      </c>
      <c r="I34" s="33">
        <f t="shared" si="3"/>
        <v>0</v>
      </c>
    </row>
    <row r="35" spans="1:9">
      <c r="A35" s="44"/>
      <c r="B35" s="45"/>
      <c r="C35" s="46">
        <v>200</v>
      </c>
      <c r="D35" s="47"/>
      <c r="E35" s="48">
        <f t="shared" si="0"/>
        <v>0</v>
      </c>
      <c r="F35" s="49">
        <v>2</v>
      </c>
      <c r="G35" s="50">
        <f t="shared" si="1"/>
        <v>0</v>
      </c>
      <c r="H35" s="50">
        <f t="shared" si="2"/>
        <v>0</v>
      </c>
      <c r="I35" s="50">
        <f t="shared" si="3"/>
        <v>0</v>
      </c>
    </row>
    <row r="36" spans="1:9" ht="43.2" customHeight="1" thickBot="1">
      <c r="A36" s="44"/>
      <c r="B36" s="45"/>
      <c r="C36" s="51">
        <v>500</v>
      </c>
      <c r="D36" s="52"/>
      <c r="E36" s="53">
        <f t="shared" si="0"/>
        <v>0</v>
      </c>
      <c r="F36" s="54">
        <v>1</v>
      </c>
      <c r="G36" s="50">
        <f t="shared" si="1"/>
        <v>0</v>
      </c>
      <c r="H36" s="50">
        <f t="shared" si="2"/>
        <v>0</v>
      </c>
      <c r="I36" s="50">
        <f t="shared" si="3"/>
        <v>0</v>
      </c>
    </row>
    <row r="37" spans="1:9">
      <c r="A37" s="27" t="s">
        <v>44</v>
      </c>
      <c r="B37" s="59" t="s">
        <v>45</v>
      </c>
      <c r="C37" s="29">
        <v>24</v>
      </c>
      <c r="D37" s="30"/>
      <c r="E37" s="31">
        <f t="shared" si="0"/>
        <v>0</v>
      </c>
      <c r="F37" s="32">
        <v>2</v>
      </c>
      <c r="G37" s="33">
        <f t="shared" si="1"/>
        <v>0</v>
      </c>
      <c r="H37" s="33">
        <f t="shared" si="2"/>
        <v>0</v>
      </c>
      <c r="I37" s="33">
        <f t="shared" si="3"/>
        <v>0</v>
      </c>
    </row>
    <row r="38" spans="1:9">
      <c r="A38" s="44"/>
      <c r="B38" s="61"/>
      <c r="C38" s="46">
        <v>48</v>
      </c>
      <c r="D38" s="47"/>
      <c r="E38" s="48">
        <f t="shared" si="0"/>
        <v>0</v>
      </c>
      <c r="F38" s="49">
        <v>2</v>
      </c>
      <c r="G38" s="50">
        <f t="shared" si="1"/>
        <v>0</v>
      </c>
      <c r="H38" s="50">
        <f t="shared" si="2"/>
        <v>0</v>
      </c>
      <c r="I38" s="50">
        <f t="shared" si="3"/>
        <v>0</v>
      </c>
    </row>
    <row r="39" spans="1:9" ht="37.799999999999997" customHeight="1" thickBot="1">
      <c r="A39" s="34"/>
      <c r="B39" s="65"/>
      <c r="C39" s="41">
        <v>120</v>
      </c>
      <c r="D39" s="42"/>
      <c r="E39" s="43">
        <f t="shared" si="0"/>
        <v>0</v>
      </c>
      <c r="F39" s="39">
        <v>1</v>
      </c>
      <c r="G39" s="40">
        <f t="shared" si="1"/>
        <v>0</v>
      </c>
      <c r="H39" s="40">
        <f t="shared" si="2"/>
        <v>0</v>
      </c>
      <c r="I39" s="40">
        <f t="shared" si="3"/>
        <v>0</v>
      </c>
    </row>
    <row r="40" spans="1:9">
      <c r="A40" s="27" t="s">
        <v>46</v>
      </c>
      <c r="B40" s="59" t="s">
        <v>47</v>
      </c>
      <c r="C40" s="29">
        <v>24</v>
      </c>
      <c r="D40" s="30"/>
      <c r="E40" s="31">
        <f t="shared" si="0"/>
        <v>0</v>
      </c>
      <c r="F40" s="32">
        <v>2</v>
      </c>
      <c r="G40" s="33">
        <f t="shared" si="1"/>
        <v>0</v>
      </c>
      <c r="H40" s="33">
        <f t="shared" si="2"/>
        <v>0</v>
      </c>
      <c r="I40" s="33">
        <f t="shared" si="3"/>
        <v>0</v>
      </c>
    </row>
    <row r="41" spans="1:9">
      <c r="A41" s="44"/>
      <c r="B41" s="61"/>
      <c r="C41" s="46">
        <v>48</v>
      </c>
      <c r="D41" s="47"/>
      <c r="E41" s="48">
        <f t="shared" si="0"/>
        <v>0</v>
      </c>
      <c r="F41" s="49">
        <v>2</v>
      </c>
      <c r="G41" s="50">
        <f t="shared" si="1"/>
        <v>0</v>
      </c>
      <c r="H41" s="50">
        <f t="shared" si="2"/>
        <v>0</v>
      </c>
      <c r="I41" s="50">
        <f t="shared" si="3"/>
        <v>0</v>
      </c>
    </row>
    <row r="42" spans="1:9" ht="14.4" thickBot="1">
      <c r="A42" s="34"/>
      <c r="B42" s="65"/>
      <c r="C42" s="41">
        <v>120</v>
      </c>
      <c r="D42" s="42"/>
      <c r="E42" s="43">
        <f t="shared" si="0"/>
        <v>0</v>
      </c>
      <c r="F42" s="39">
        <v>1</v>
      </c>
      <c r="G42" s="40">
        <f t="shared" si="1"/>
        <v>0</v>
      </c>
      <c r="H42" s="40">
        <f t="shared" si="2"/>
        <v>0</v>
      </c>
      <c r="I42" s="40">
        <f t="shared" si="3"/>
        <v>0</v>
      </c>
    </row>
    <row r="43" spans="1:9">
      <c r="A43" s="27" t="s">
        <v>48</v>
      </c>
      <c r="B43" s="28" t="s">
        <v>49</v>
      </c>
      <c r="C43" s="29">
        <v>25</v>
      </c>
      <c r="D43" s="30"/>
      <c r="E43" s="31">
        <f t="shared" si="0"/>
        <v>0</v>
      </c>
      <c r="F43" s="32">
        <v>2</v>
      </c>
      <c r="G43" s="33">
        <f t="shared" si="1"/>
        <v>0</v>
      </c>
      <c r="H43" s="33">
        <f t="shared" si="2"/>
        <v>0</v>
      </c>
      <c r="I43" s="33">
        <f t="shared" si="3"/>
        <v>0</v>
      </c>
    </row>
    <row r="44" spans="1:9">
      <c r="A44" s="44"/>
      <c r="B44" s="45"/>
      <c r="C44" s="46">
        <v>50</v>
      </c>
      <c r="D44" s="47"/>
      <c r="E44" s="48">
        <f t="shared" si="0"/>
        <v>0</v>
      </c>
      <c r="F44" s="49">
        <v>2</v>
      </c>
      <c r="G44" s="50">
        <f t="shared" si="1"/>
        <v>0</v>
      </c>
      <c r="H44" s="50">
        <f t="shared" si="2"/>
        <v>0</v>
      </c>
      <c r="I44" s="50">
        <f t="shared" si="3"/>
        <v>0</v>
      </c>
    </row>
    <row r="45" spans="1:9" ht="14.4" thickBot="1">
      <c r="A45" s="34"/>
      <c r="B45" s="35"/>
      <c r="C45" s="41">
        <v>100</v>
      </c>
      <c r="D45" s="42"/>
      <c r="E45" s="43">
        <f t="shared" si="0"/>
        <v>0</v>
      </c>
      <c r="F45" s="39">
        <v>1</v>
      </c>
      <c r="G45" s="40">
        <f t="shared" si="1"/>
        <v>0</v>
      </c>
      <c r="H45" s="40">
        <f t="shared" si="2"/>
        <v>0</v>
      </c>
      <c r="I45" s="40">
        <f t="shared" si="3"/>
        <v>0</v>
      </c>
    </row>
    <row r="46" spans="1:9">
      <c r="A46" s="27" t="s">
        <v>50</v>
      </c>
      <c r="B46" s="28" t="s">
        <v>51</v>
      </c>
      <c r="C46" s="29">
        <v>25</v>
      </c>
      <c r="D46" s="30"/>
      <c r="E46" s="31">
        <f t="shared" si="0"/>
        <v>0</v>
      </c>
      <c r="F46" s="32">
        <v>2</v>
      </c>
      <c r="G46" s="33">
        <f t="shared" si="1"/>
        <v>0</v>
      </c>
      <c r="H46" s="33">
        <f t="shared" si="2"/>
        <v>0</v>
      </c>
      <c r="I46" s="33">
        <f t="shared" si="3"/>
        <v>0</v>
      </c>
    </row>
    <row r="47" spans="1:9">
      <c r="A47" s="44"/>
      <c r="B47" s="45"/>
      <c r="C47" s="66">
        <v>50</v>
      </c>
      <c r="D47" s="47"/>
      <c r="E47" s="48">
        <f t="shared" si="0"/>
        <v>0</v>
      </c>
      <c r="F47" s="49">
        <v>2</v>
      </c>
      <c r="G47" s="50">
        <f t="shared" si="1"/>
        <v>0</v>
      </c>
      <c r="H47" s="50">
        <f t="shared" si="2"/>
        <v>0</v>
      </c>
      <c r="I47" s="50">
        <f t="shared" si="3"/>
        <v>0</v>
      </c>
    </row>
    <row r="48" spans="1:9">
      <c r="A48" s="44"/>
      <c r="B48" s="45"/>
      <c r="C48" s="66">
        <v>100</v>
      </c>
      <c r="D48" s="52"/>
      <c r="E48" s="53">
        <f t="shared" si="0"/>
        <v>0</v>
      </c>
      <c r="F48" s="49">
        <v>1</v>
      </c>
      <c r="G48" s="50">
        <f t="shared" si="1"/>
        <v>0</v>
      </c>
      <c r="H48" s="50">
        <f t="shared" si="2"/>
        <v>0</v>
      </c>
      <c r="I48" s="50">
        <f t="shared" si="3"/>
        <v>0</v>
      </c>
    </row>
    <row r="49" spans="1:9" ht="14.4" thickBot="1">
      <c r="A49" s="44"/>
      <c r="B49" s="45"/>
      <c r="C49" s="51">
        <v>200</v>
      </c>
      <c r="D49" s="52"/>
      <c r="E49" s="53">
        <f t="shared" si="0"/>
        <v>0</v>
      </c>
      <c r="F49" s="49">
        <v>1</v>
      </c>
      <c r="G49" s="50">
        <f t="shared" si="1"/>
        <v>0</v>
      </c>
      <c r="H49" s="50">
        <f t="shared" si="2"/>
        <v>0</v>
      </c>
      <c r="I49" s="50">
        <f t="shared" si="3"/>
        <v>0</v>
      </c>
    </row>
    <row r="50" spans="1:9">
      <c r="A50" s="27" t="s">
        <v>52</v>
      </c>
      <c r="B50" s="28" t="s">
        <v>53</v>
      </c>
      <c r="C50" s="29">
        <v>25</v>
      </c>
      <c r="D50" s="30"/>
      <c r="E50" s="31">
        <f t="shared" si="0"/>
        <v>0</v>
      </c>
      <c r="F50" s="32">
        <v>2</v>
      </c>
      <c r="G50" s="33">
        <f t="shared" si="1"/>
        <v>0</v>
      </c>
      <c r="H50" s="33">
        <f t="shared" si="2"/>
        <v>0</v>
      </c>
      <c r="I50" s="33">
        <f t="shared" si="3"/>
        <v>0</v>
      </c>
    </row>
    <row r="51" spans="1:9">
      <c r="A51" s="44"/>
      <c r="B51" s="45"/>
      <c r="C51" s="46">
        <v>50</v>
      </c>
      <c r="D51" s="52"/>
      <c r="E51" s="53">
        <f t="shared" si="0"/>
        <v>0</v>
      </c>
      <c r="F51" s="49">
        <v>2</v>
      </c>
      <c r="G51" s="50">
        <f t="shared" si="1"/>
        <v>0</v>
      </c>
      <c r="H51" s="50">
        <f t="shared" si="2"/>
        <v>0</v>
      </c>
      <c r="I51" s="50">
        <f t="shared" si="3"/>
        <v>0</v>
      </c>
    </row>
    <row r="52" spans="1:9">
      <c r="A52" s="44"/>
      <c r="B52" s="45"/>
      <c r="C52" s="51">
        <v>100</v>
      </c>
      <c r="D52" s="47"/>
      <c r="E52" s="48">
        <f t="shared" si="0"/>
        <v>0</v>
      </c>
      <c r="F52" s="54">
        <v>1</v>
      </c>
      <c r="G52" s="50">
        <f t="shared" si="1"/>
        <v>0</v>
      </c>
      <c r="H52" s="50">
        <f t="shared" si="2"/>
        <v>0</v>
      </c>
      <c r="I52" s="50">
        <f t="shared" si="3"/>
        <v>0</v>
      </c>
    </row>
    <row r="53" spans="1:9" ht="14.4" thickBot="1">
      <c r="A53" s="34"/>
      <c r="B53" s="35"/>
      <c r="C53" s="41">
        <v>200</v>
      </c>
      <c r="D53" s="42"/>
      <c r="E53" s="43">
        <f t="shared" si="0"/>
        <v>0</v>
      </c>
      <c r="F53" s="39">
        <v>1</v>
      </c>
      <c r="G53" s="40">
        <f t="shared" si="1"/>
        <v>0</v>
      </c>
      <c r="H53" s="40">
        <f t="shared" si="2"/>
        <v>0</v>
      </c>
      <c r="I53" s="40">
        <f t="shared" si="3"/>
        <v>0</v>
      </c>
    </row>
    <row r="54" spans="1:9">
      <c r="A54" s="27" t="s">
        <v>54</v>
      </c>
      <c r="B54" s="28" t="s">
        <v>55</v>
      </c>
      <c r="C54" s="29">
        <v>100</v>
      </c>
      <c r="D54" s="30"/>
      <c r="E54" s="31">
        <f t="shared" si="0"/>
        <v>0</v>
      </c>
      <c r="F54" s="32">
        <v>1</v>
      </c>
      <c r="G54" s="33">
        <f t="shared" si="1"/>
        <v>0</v>
      </c>
      <c r="H54" s="33">
        <f t="shared" si="2"/>
        <v>0</v>
      </c>
      <c r="I54" s="33">
        <f t="shared" si="3"/>
        <v>0</v>
      </c>
    </row>
    <row r="55" spans="1:9">
      <c r="A55" s="44"/>
      <c r="B55" s="45"/>
      <c r="C55" s="46">
        <v>200</v>
      </c>
      <c r="D55" s="47"/>
      <c r="E55" s="48">
        <f t="shared" si="0"/>
        <v>0</v>
      </c>
      <c r="F55" s="49">
        <v>1</v>
      </c>
      <c r="G55" s="50">
        <f t="shared" si="1"/>
        <v>0</v>
      </c>
      <c r="H55" s="50">
        <f t="shared" si="2"/>
        <v>0</v>
      </c>
      <c r="I55" s="50">
        <f t="shared" si="3"/>
        <v>0</v>
      </c>
    </row>
    <row r="56" spans="1:9" ht="14.4" thickBot="1">
      <c r="A56" s="44"/>
      <c r="B56" s="45"/>
      <c r="C56" s="51">
        <v>500</v>
      </c>
      <c r="D56" s="67"/>
      <c r="E56" s="53">
        <f t="shared" si="0"/>
        <v>0</v>
      </c>
      <c r="F56" s="49">
        <v>1</v>
      </c>
      <c r="G56" s="50">
        <f t="shared" si="1"/>
        <v>0</v>
      </c>
      <c r="H56" s="50">
        <f t="shared" si="2"/>
        <v>0</v>
      </c>
      <c r="I56" s="50">
        <f t="shared" si="3"/>
        <v>0</v>
      </c>
    </row>
    <row r="57" spans="1:9">
      <c r="A57" s="27" t="s">
        <v>56</v>
      </c>
      <c r="B57" s="28" t="s">
        <v>57</v>
      </c>
      <c r="C57" s="29">
        <v>100</v>
      </c>
      <c r="D57" s="30"/>
      <c r="E57" s="31">
        <f t="shared" si="0"/>
        <v>0</v>
      </c>
      <c r="F57" s="32">
        <v>1</v>
      </c>
      <c r="G57" s="33">
        <f t="shared" si="1"/>
        <v>0</v>
      </c>
      <c r="H57" s="33">
        <f t="shared" si="2"/>
        <v>0</v>
      </c>
      <c r="I57" s="33">
        <f t="shared" si="3"/>
        <v>0</v>
      </c>
    </row>
    <row r="58" spans="1:9">
      <c r="A58" s="44"/>
      <c r="B58" s="45"/>
      <c r="C58" s="46">
        <v>200</v>
      </c>
      <c r="D58" s="47"/>
      <c r="E58" s="48">
        <f t="shared" si="0"/>
        <v>0</v>
      </c>
      <c r="F58" s="49">
        <v>1</v>
      </c>
      <c r="G58" s="50">
        <f t="shared" si="1"/>
        <v>0</v>
      </c>
      <c r="H58" s="50">
        <f t="shared" si="2"/>
        <v>0</v>
      </c>
      <c r="I58" s="50">
        <f t="shared" si="3"/>
        <v>0</v>
      </c>
    </row>
    <row r="59" spans="1:9" ht="14.4" thickBot="1">
      <c r="A59" s="44"/>
      <c r="B59" s="45"/>
      <c r="C59" s="51">
        <v>500</v>
      </c>
      <c r="D59" s="52"/>
      <c r="E59" s="53">
        <f t="shared" si="0"/>
        <v>0</v>
      </c>
      <c r="F59" s="49">
        <v>1</v>
      </c>
      <c r="G59" s="50">
        <f t="shared" si="1"/>
        <v>0</v>
      </c>
      <c r="H59" s="50">
        <f t="shared" si="2"/>
        <v>0</v>
      </c>
      <c r="I59" s="50">
        <f t="shared" si="3"/>
        <v>0</v>
      </c>
    </row>
    <row r="60" spans="1:9">
      <c r="A60" s="55">
        <v>17</v>
      </c>
      <c r="B60" s="28" t="s">
        <v>58</v>
      </c>
      <c r="C60" s="29">
        <v>25</v>
      </c>
      <c r="D60" s="30"/>
      <c r="E60" s="31">
        <f t="shared" si="0"/>
        <v>0</v>
      </c>
      <c r="F60" s="32">
        <v>2</v>
      </c>
      <c r="G60" s="33">
        <f t="shared" si="1"/>
        <v>0</v>
      </c>
      <c r="H60" s="33">
        <f t="shared" si="2"/>
        <v>0</v>
      </c>
      <c r="I60" s="33">
        <f t="shared" si="3"/>
        <v>0</v>
      </c>
    </row>
    <row r="61" spans="1:9">
      <c r="A61" s="56"/>
      <c r="B61" s="45"/>
      <c r="C61" s="46">
        <v>50</v>
      </c>
      <c r="D61" s="52"/>
      <c r="E61" s="53">
        <f t="shared" si="0"/>
        <v>0</v>
      </c>
      <c r="F61" s="49">
        <v>2</v>
      </c>
      <c r="G61" s="50">
        <f t="shared" si="1"/>
        <v>0</v>
      </c>
      <c r="H61" s="50">
        <f t="shared" si="2"/>
        <v>0</v>
      </c>
      <c r="I61" s="50">
        <f t="shared" si="3"/>
        <v>0</v>
      </c>
    </row>
    <row r="62" spans="1:9">
      <c r="A62" s="56"/>
      <c r="B62" s="45"/>
      <c r="C62" s="51">
        <v>100</v>
      </c>
      <c r="D62" s="67"/>
      <c r="E62" s="48">
        <f t="shared" si="0"/>
        <v>0</v>
      </c>
      <c r="F62" s="54">
        <v>1</v>
      </c>
      <c r="G62" s="50">
        <f t="shared" si="1"/>
        <v>0</v>
      </c>
      <c r="H62" s="50">
        <f t="shared" si="2"/>
        <v>0</v>
      </c>
      <c r="I62" s="50">
        <f t="shared" si="3"/>
        <v>0</v>
      </c>
    </row>
    <row r="63" spans="1:9" ht="14.4" thickBot="1">
      <c r="A63" s="57"/>
      <c r="B63" s="35"/>
      <c r="C63" s="41">
        <v>200</v>
      </c>
      <c r="D63" s="42"/>
      <c r="E63" s="43">
        <f t="shared" si="0"/>
        <v>0</v>
      </c>
      <c r="F63" s="39">
        <v>1</v>
      </c>
      <c r="G63" s="40">
        <f t="shared" si="1"/>
        <v>0</v>
      </c>
      <c r="H63" s="40">
        <f t="shared" si="2"/>
        <v>0</v>
      </c>
      <c r="I63" s="40">
        <f t="shared" si="3"/>
        <v>0</v>
      </c>
    </row>
    <row r="64" spans="1:9">
      <c r="A64" s="27" t="s">
        <v>59</v>
      </c>
      <c r="B64" s="28" t="s">
        <v>60</v>
      </c>
      <c r="C64" s="29">
        <v>100</v>
      </c>
      <c r="D64" s="30"/>
      <c r="E64" s="31">
        <f t="shared" si="0"/>
        <v>0</v>
      </c>
      <c r="F64" s="32">
        <v>2</v>
      </c>
      <c r="G64" s="33">
        <f t="shared" si="1"/>
        <v>0</v>
      </c>
      <c r="H64" s="33">
        <f t="shared" si="2"/>
        <v>0</v>
      </c>
      <c r="I64" s="33">
        <f t="shared" si="3"/>
        <v>0</v>
      </c>
    </row>
    <row r="65" spans="1:9">
      <c r="A65" s="44"/>
      <c r="B65" s="45"/>
      <c r="C65" s="46">
        <v>200</v>
      </c>
      <c r="D65" s="47"/>
      <c r="E65" s="48">
        <f t="shared" si="0"/>
        <v>0</v>
      </c>
      <c r="F65" s="49">
        <v>2</v>
      </c>
      <c r="G65" s="50">
        <f t="shared" si="1"/>
        <v>0</v>
      </c>
      <c r="H65" s="50">
        <f t="shared" si="2"/>
        <v>0</v>
      </c>
      <c r="I65" s="50">
        <f t="shared" si="3"/>
        <v>0</v>
      </c>
    </row>
    <row r="66" spans="1:9" ht="14.4" thickBot="1">
      <c r="A66" s="34"/>
      <c r="B66" s="35"/>
      <c r="C66" s="41">
        <v>500</v>
      </c>
      <c r="D66" s="42"/>
      <c r="E66" s="43">
        <f t="shared" si="0"/>
        <v>0</v>
      </c>
      <c r="F66" s="39">
        <v>1</v>
      </c>
      <c r="G66" s="40">
        <f t="shared" si="1"/>
        <v>0</v>
      </c>
      <c r="H66" s="40">
        <f t="shared" si="2"/>
        <v>0</v>
      </c>
      <c r="I66" s="40">
        <f t="shared" si="3"/>
        <v>0</v>
      </c>
    </row>
    <row r="67" spans="1:9">
      <c r="A67" s="27" t="s">
        <v>61</v>
      </c>
      <c r="B67" s="28" t="s">
        <v>62</v>
      </c>
      <c r="C67" s="29">
        <v>100</v>
      </c>
      <c r="D67" s="30"/>
      <c r="E67" s="31">
        <f t="shared" si="0"/>
        <v>0</v>
      </c>
      <c r="F67" s="32">
        <v>2</v>
      </c>
      <c r="G67" s="33">
        <f t="shared" si="1"/>
        <v>0</v>
      </c>
      <c r="H67" s="33">
        <f t="shared" si="2"/>
        <v>0</v>
      </c>
      <c r="I67" s="33">
        <f t="shared" si="3"/>
        <v>0</v>
      </c>
    </row>
    <row r="68" spans="1:9">
      <c r="A68" s="44"/>
      <c r="B68" s="45"/>
      <c r="C68" s="51">
        <v>200</v>
      </c>
      <c r="D68" s="52"/>
      <c r="E68" s="53">
        <f t="shared" si="0"/>
        <v>0</v>
      </c>
      <c r="F68" s="49">
        <v>2</v>
      </c>
      <c r="G68" s="50">
        <f t="shared" si="1"/>
        <v>0</v>
      </c>
      <c r="H68" s="50">
        <f t="shared" si="2"/>
        <v>0</v>
      </c>
      <c r="I68" s="50">
        <f t="shared" si="3"/>
        <v>0</v>
      </c>
    </row>
    <row r="69" spans="1:9" ht="14.4" thickBot="1">
      <c r="A69" s="34"/>
      <c r="B69" s="35"/>
      <c r="C69" s="41">
        <v>500</v>
      </c>
      <c r="D69" s="42"/>
      <c r="E69" s="43">
        <f t="shared" si="0"/>
        <v>0</v>
      </c>
      <c r="F69" s="39">
        <v>1</v>
      </c>
      <c r="G69" s="40">
        <f t="shared" si="1"/>
        <v>0</v>
      </c>
      <c r="H69" s="40">
        <f t="shared" si="2"/>
        <v>0</v>
      </c>
      <c r="I69" s="40">
        <f t="shared" si="3"/>
        <v>0</v>
      </c>
    </row>
    <row r="70" spans="1:9">
      <c r="A70" s="27" t="s">
        <v>63</v>
      </c>
      <c r="B70" s="28" t="s">
        <v>64</v>
      </c>
      <c r="C70" s="29">
        <v>25</v>
      </c>
      <c r="D70" s="30"/>
      <c r="E70" s="31">
        <f t="shared" si="0"/>
        <v>0</v>
      </c>
      <c r="F70" s="32">
        <v>2</v>
      </c>
      <c r="G70" s="33">
        <f t="shared" si="1"/>
        <v>0</v>
      </c>
      <c r="H70" s="33">
        <f t="shared" si="2"/>
        <v>0</v>
      </c>
      <c r="I70" s="33">
        <f t="shared" si="3"/>
        <v>0</v>
      </c>
    </row>
    <row r="71" spans="1:9">
      <c r="A71" s="44"/>
      <c r="B71" s="45"/>
      <c r="C71" s="46">
        <v>50</v>
      </c>
      <c r="D71" s="47"/>
      <c r="E71" s="48">
        <f t="shared" si="0"/>
        <v>0</v>
      </c>
      <c r="F71" s="49">
        <v>2</v>
      </c>
      <c r="G71" s="50">
        <f t="shared" si="1"/>
        <v>0</v>
      </c>
      <c r="H71" s="50">
        <f t="shared" si="2"/>
        <v>0</v>
      </c>
      <c r="I71" s="50">
        <f t="shared" si="3"/>
        <v>0</v>
      </c>
    </row>
    <row r="72" spans="1:9" ht="14.4" thickBot="1">
      <c r="A72" s="34"/>
      <c r="B72" s="35"/>
      <c r="C72" s="41">
        <v>100</v>
      </c>
      <c r="D72" s="42"/>
      <c r="E72" s="43">
        <f t="shared" si="0"/>
        <v>0</v>
      </c>
      <c r="F72" s="39">
        <v>1</v>
      </c>
      <c r="G72" s="40">
        <f t="shared" si="1"/>
        <v>0</v>
      </c>
      <c r="H72" s="40">
        <f t="shared" si="2"/>
        <v>0</v>
      </c>
      <c r="I72" s="40">
        <f t="shared" si="3"/>
        <v>0</v>
      </c>
    </row>
    <row r="73" spans="1:9">
      <c r="A73" s="58" t="s">
        <v>65</v>
      </c>
      <c r="B73" s="68" t="s">
        <v>66</v>
      </c>
      <c r="C73" s="29">
        <v>100</v>
      </c>
      <c r="D73" s="30"/>
      <c r="E73" s="31">
        <f t="shared" ref="E73:E89" si="4">D73*C73</f>
        <v>0</v>
      </c>
      <c r="F73" s="32">
        <v>2</v>
      </c>
      <c r="G73" s="33">
        <f t="shared" ref="G73:G90" si="5">E73*F73</f>
        <v>0</v>
      </c>
      <c r="H73" s="33">
        <f t="shared" si="2"/>
        <v>0</v>
      </c>
      <c r="I73" s="33">
        <f t="shared" si="3"/>
        <v>0</v>
      </c>
    </row>
    <row r="74" spans="1:9">
      <c r="A74" s="60"/>
      <c r="B74" s="69"/>
      <c r="C74" s="66">
        <v>250</v>
      </c>
      <c r="D74" s="70"/>
      <c r="E74" s="71">
        <f t="shared" si="4"/>
        <v>0</v>
      </c>
      <c r="F74" s="63">
        <v>1</v>
      </c>
      <c r="G74" s="50">
        <f t="shared" si="5"/>
        <v>0</v>
      </c>
      <c r="H74" s="50">
        <f t="shared" ref="H74:H90" si="6">G74*1.23-G74</f>
        <v>0</v>
      </c>
      <c r="I74" s="50">
        <f t="shared" ref="I74:I90" si="7">G74+H74</f>
        <v>0</v>
      </c>
    </row>
    <row r="75" spans="1:9" ht="14.4" thickBot="1">
      <c r="A75" s="64"/>
      <c r="B75" s="72"/>
      <c r="C75" s="41">
        <v>500</v>
      </c>
      <c r="D75" s="42"/>
      <c r="E75" s="43">
        <f t="shared" si="4"/>
        <v>0</v>
      </c>
      <c r="F75" s="39">
        <v>1</v>
      </c>
      <c r="G75" s="40">
        <f t="shared" si="5"/>
        <v>0</v>
      </c>
      <c r="H75" s="40">
        <f t="shared" si="6"/>
        <v>0</v>
      </c>
      <c r="I75" s="40">
        <f t="shared" si="7"/>
        <v>0</v>
      </c>
    </row>
    <row r="76" spans="1:9">
      <c r="A76" s="73" t="s">
        <v>67</v>
      </c>
      <c r="B76" s="61" t="s">
        <v>68</v>
      </c>
      <c r="C76" s="66">
        <v>10</v>
      </c>
      <c r="D76" s="70"/>
      <c r="E76" s="71">
        <f t="shared" si="4"/>
        <v>0</v>
      </c>
      <c r="F76" s="63">
        <v>2</v>
      </c>
      <c r="G76" s="50">
        <f t="shared" si="5"/>
        <v>0</v>
      </c>
      <c r="H76" s="50">
        <f t="shared" si="6"/>
        <v>0</v>
      </c>
      <c r="I76" s="50">
        <f t="shared" si="7"/>
        <v>0</v>
      </c>
    </row>
    <row r="77" spans="1:9">
      <c r="A77" s="44"/>
      <c r="B77" s="61"/>
      <c r="C77" s="46">
        <v>25</v>
      </c>
      <c r="D77" s="47"/>
      <c r="E77" s="48">
        <f t="shared" si="4"/>
        <v>0</v>
      </c>
      <c r="F77" s="49">
        <v>2</v>
      </c>
      <c r="G77" s="50">
        <f t="shared" si="5"/>
        <v>0</v>
      </c>
      <c r="H77" s="50">
        <f t="shared" si="6"/>
        <v>0</v>
      </c>
      <c r="I77" s="50">
        <f t="shared" si="7"/>
        <v>0</v>
      </c>
    </row>
    <row r="78" spans="1:9" ht="14.4" thickBot="1">
      <c r="A78" s="74"/>
      <c r="B78" s="61"/>
      <c r="C78" s="62">
        <v>50</v>
      </c>
      <c r="D78" s="67"/>
      <c r="E78" s="75">
        <f t="shared" si="4"/>
        <v>0</v>
      </c>
      <c r="F78" s="54">
        <v>1</v>
      </c>
      <c r="G78" s="76">
        <f t="shared" si="5"/>
        <v>0</v>
      </c>
      <c r="H78" s="76">
        <f t="shared" si="6"/>
        <v>0</v>
      </c>
      <c r="I78" s="76">
        <f t="shared" si="7"/>
        <v>0</v>
      </c>
    </row>
    <row r="79" spans="1:9">
      <c r="A79" s="27" t="s">
        <v>69</v>
      </c>
      <c r="B79" s="59" t="s">
        <v>70</v>
      </c>
      <c r="C79" s="29">
        <v>25</v>
      </c>
      <c r="D79" s="30"/>
      <c r="E79" s="31">
        <f t="shared" si="4"/>
        <v>0</v>
      </c>
      <c r="F79" s="32">
        <v>2</v>
      </c>
      <c r="G79" s="33">
        <f t="shared" si="5"/>
        <v>0</v>
      </c>
      <c r="H79" s="33">
        <f t="shared" si="6"/>
        <v>0</v>
      </c>
      <c r="I79" s="33">
        <f t="shared" si="7"/>
        <v>0</v>
      </c>
    </row>
    <row r="80" spans="1:9">
      <c r="A80" s="44"/>
      <c r="B80" s="61"/>
      <c r="C80" s="46">
        <v>50</v>
      </c>
      <c r="D80" s="47"/>
      <c r="E80" s="48">
        <f t="shared" si="4"/>
        <v>0</v>
      </c>
      <c r="F80" s="49">
        <v>2</v>
      </c>
      <c r="G80" s="50">
        <f t="shared" si="5"/>
        <v>0</v>
      </c>
      <c r="H80" s="50">
        <f t="shared" si="6"/>
        <v>0</v>
      </c>
      <c r="I80" s="50">
        <f t="shared" si="7"/>
        <v>0</v>
      </c>
    </row>
    <row r="81" spans="1:9" ht="14.4" thickBot="1">
      <c r="A81" s="34"/>
      <c r="B81" s="65"/>
      <c r="C81" s="41">
        <v>100</v>
      </c>
      <c r="D81" s="42"/>
      <c r="E81" s="43">
        <f t="shared" si="4"/>
        <v>0</v>
      </c>
      <c r="F81" s="39">
        <v>2</v>
      </c>
      <c r="G81" s="40">
        <f t="shared" si="5"/>
        <v>0</v>
      </c>
      <c r="H81" s="40">
        <f t="shared" si="6"/>
        <v>0</v>
      </c>
      <c r="I81" s="40">
        <f t="shared" si="7"/>
        <v>0</v>
      </c>
    </row>
    <row r="82" spans="1:9">
      <c r="A82" s="27" t="s">
        <v>71</v>
      </c>
      <c r="B82" s="59" t="s">
        <v>72</v>
      </c>
      <c r="C82" s="29">
        <v>25</v>
      </c>
      <c r="D82" s="30"/>
      <c r="E82" s="31">
        <f t="shared" si="4"/>
        <v>0</v>
      </c>
      <c r="F82" s="32">
        <v>2</v>
      </c>
      <c r="G82" s="33">
        <f t="shared" si="5"/>
        <v>0</v>
      </c>
      <c r="H82" s="33">
        <f t="shared" si="6"/>
        <v>0</v>
      </c>
      <c r="I82" s="33">
        <f t="shared" si="7"/>
        <v>0</v>
      </c>
    </row>
    <row r="83" spans="1:9">
      <c r="A83" s="44"/>
      <c r="B83" s="61"/>
      <c r="C83" s="46">
        <v>50</v>
      </c>
      <c r="D83" s="47"/>
      <c r="E83" s="48">
        <f t="shared" si="4"/>
        <v>0</v>
      </c>
      <c r="F83" s="49">
        <v>2</v>
      </c>
      <c r="G83" s="50">
        <f t="shared" si="5"/>
        <v>0</v>
      </c>
      <c r="H83" s="50">
        <f t="shared" si="6"/>
        <v>0</v>
      </c>
      <c r="I83" s="50">
        <f t="shared" si="7"/>
        <v>0</v>
      </c>
    </row>
    <row r="84" spans="1:9" ht="14.4" thickBot="1">
      <c r="A84" s="34"/>
      <c r="B84" s="65"/>
      <c r="C84" s="41">
        <v>100</v>
      </c>
      <c r="D84" s="42"/>
      <c r="E84" s="43">
        <f t="shared" si="4"/>
        <v>0</v>
      </c>
      <c r="F84" s="39">
        <v>2</v>
      </c>
      <c r="G84" s="40">
        <f t="shared" si="5"/>
        <v>0</v>
      </c>
      <c r="H84" s="40">
        <f t="shared" si="6"/>
        <v>0</v>
      </c>
      <c r="I84" s="40">
        <f t="shared" si="7"/>
        <v>0</v>
      </c>
    </row>
    <row r="85" spans="1:9">
      <c r="A85" s="44" t="s">
        <v>73</v>
      </c>
      <c r="B85" s="68" t="s">
        <v>74</v>
      </c>
      <c r="C85" s="46">
        <v>200</v>
      </c>
      <c r="D85" s="47"/>
      <c r="E85" s="48">
        <f t="shared" si="4"/>
        <v>0</v>
      </c>
      <c r="F85" s="49">
        <v>2</v>
      </c>
      <c r="G85" s="50">
        <f t="shared" si="5"/>
        <v>0</v>
      </c>
      <c r="H85" s="50">
        <f t="shared" si="6"/>
        <v>0</v>
      </c>
      <c r="I85" s="50">
        <f t="shared" si="7"/>
        <v>0</v>
      </c>
    </row>
    <row r="86" spans="1:9" ht="14.4" thickBot="1">
      <c r="A86" s="34"/>
      <c r="B86" s="72"/>
      <c r="C86" s="41">
        <v>300</v>
      </c>
      <c r="D86" s="42"/>
      <c r="E86" s="43">
        <f t="shared" si="4"/>
        <v>0</v>
      </c>
      <c r="F86" s="39">
        <v>1</v>
      </c>
      <c r="G86" s="40">
        <f t="shared" si="5"/>
        <v>0</v>
      </c>
      <c r="H86" s="40">
        <f t="shared" si="6"/>
        <v>0</v>
      </c>
      <c r="I86" s="40">
        <f t="shared" si="7"/>
        <v>0</v>
      </c>
    </row>
    <row r="87" spans="1:9">
      <c r="A87" s="27" t="s">
        <v>75</v>
      </c>
      <c r="B87" s="59" t="s">
        <v>76</v>
      </c>
      <c r="C87" s="29">
        <v>100</v>
      </c>
      <c r="D87" s="30"/>
      <c r="E87" s="31">
        <f t="shared" si="4"/>
        <v>0</v>
      </c>
      <c r="F87" s="32">
        <v>2</v>
      </c>
      <c r="G87" s="33">
        <f t="shared" si="5"/>
        <v>0</v>
      </c>
      <c r="H87" s="33">
        <f t="shared" si="6"/>
        <v>0</v>
      </c>
      <c r="I87" s="33">
        <f t="shared" si="7"/>
        <v>0</v>
      </c>
    </row>
    <row r="88" spans="1:9">
      <c r="A88" s="44"/>
      <c r="B88" s="61"/>
      <c r="C88" s="46">
        <v>200</v>
      </c>
      <c r="D88" s="47"/>
      <c r="E88" s="48">
        <f t="shared" si="4"/>
        <v>0</v>
      </c>
      <c r="F88" s="49">
        <v>2</v>
      </c>
      <c r="G88" s="50">
        <f t="shared" si="5"/>
        <v>0</v>
      </c>
      <c r="H88" s="50">
        <f t="shared" si="6"/>
        <v>0</v>
      </c>
      <c r="I88" s="50">
        <f t="shared" si="7"/>
        <v>0</v>
      </c>
    </row>
    <row r="89" spans="1:9" ht="14.4" thickBot="1">
      <c r="A89" s="34"/>
      <c r="B89" s="65"/>
      <c r="C89" s="41">
        <v>300</v>
      </c>
      <c r="D89" s="42"/>
      <c r="E89" s="43">
        <f t="shared" si="4"/>
        <v>0</v>
      </c>
      <c r="F89" s="39">
        <v>1</v>
      </c>
      <c r="G89" s="40">
        <f t="shared" si="5"/>
        <v>0</v>
      </c>
      <c r="H89" s="40">
        <f t="shared" si="6"/>
        <v>0</v>
      </c>
      <c r="I89" s="40">
        <f t="shared" si="7"/>
        <v>0</v>
      </c>
    </row>
    <row r="90" spans="1:9" ht="27.6" customHeight="1" thickBot="1">
      <c r="A90" s="77" t="s">
        <v>77</v>
      </c>
      <c r="B90" s="78"/>
      <c r="C90" s="78"/>
      <c r="D90" s="78"/>
      <c r="E90" s="78"/>
      <c r="F90" s="79"/>
      <c r="G90" s="80">
        <f>SUM(G9:G89)</f>
        <v>0</v>
      </c>
      <c r="H90" s="80">
        <f>SUM(H9:H89)</f>
        <v>0</v>
      </c>
      <c r="I90" s="80">
        <f>SUM(I9:I89)</f>
        <v>0</v>
      </c>
    </row>
    <row r="91" spans="1:9">
      <c r="I91" s="4"/>
    </row>
    <row r="92" spans="1:9" ht="62.4" customHeight="1">
      <c r="A92" s="13" t="s">
        <v>9</v>
      </c>
      <c r="B92" s="13"/>
      <c r="C92" s="13"/>
      <c r="D92" s="13"/>
      <c r="E92" s="13"/>
      <c r="F92" s="13"/>
      <c r="G92" s="13"/>
      <c r="H92" s="13"/>
      <c r="I92" s="13"/>
    </row>
    <row r="93" spans="1:9" ht="34.799999999999997" customHeight="1">
      <c r="A93" s="13" t="s">
        <v>17</v>
      </c>
      <c r="B93" s="13"/>
      <c r="C93" s="13"/>
      <c r="D93" s="13"/>
      <c r="E93" s="13"/>
      <c r="F93" s="13"/>
      <c r="G93" s="13"/>
      <c r="H93" s="13"/>
      <c r="I93" s="13"/>
    </row>
    <row r="94" spans="1:9" ht="34.799999999999997" customHeight="1">
      <c r="A94" s="12"/>
      <c r="B94" s="12"/>
      <c r="C94" s="12"/>
      <c r="D94" s="12"/>
      <c r="E94" s="12"/>
      <c r="F94" s="12"/>
      <c r="G94" s="12"/>
      <c r="H94" s="12"/>
      <c r="I94" s="12"/>
    </row>
    <row r="95" spans="1:9">
      <c r="A95" s="12"/>
      <c r="B95" s="12"/>
      <c r="C95" s="12"/>
      <c r="D95" s="12"/>
      <c r="E95" s="12"/>
      <c r="F95" s="12"/>
      <c r="G95" s="12"/>
      <c r="H95" s="12"/>
      <c r="I95" s="12"/>
    </row>
    <row r="96" spans="1:9" ht="13.8" customHeight="1">
      <c r="F96" s="15" t="s">
        <v>20</v>
      </c>
      <c r="G96" s="15"/>
      <c r="H96" s="15"/>
      <c r="I96" s="15"/>
    </row>
    <row r="97" spans="6:9">
      <c r="F97" s="15"/>
      <c r="G97" s="15"/>
      <c r="H97" s="15"/>
      <c r="I97" s="15"/>
    </row>
    <row r="98" spans="6:9">
      <c r="F98" s="15"/>
      <c r="G98" s="15"/>
      <c r="H98" s="15"/>
      <c r="I98" s="15"/>
    </row>
  </sheetData>
  <mergeCells count="61">
    <mergeCell ref="F96:I98"/>
    <mergeCell ref="A9:A10"/>
    <mergeCell ref="B9:B10"/>
    <mergeCell ref="A90:F90"/>
    <mergeCell ref="A11:A12"/>
    <mergeCell ref="B11:B12"/>
    <mergeCell ref="A82:A84"/>
    <mergeCell ref="B82:B84"/>
    <mergeCell ref="A85:A86"/>
    <mergeCell ref="B85:B86"/>
    <mergeCell ref="A87:A89"/>
    <mergeCell ref="B87:B89"/>
    <mergeCell ref="A73:A75"/>
    <mergeCell ref="B73:B75"/>
    <mergeCell ref="A76:A78"/>
    <mergeCell ref="B76:B78"/>
    <mergeCell ref="A79:A81"/>
    <mergeCell ref="B79:B81"/>
    <mergeCell ref="A64:A66"/>
    <mergeCell ref="B64:B66"/>
    <mergeCell ref="A67:A69"/>
    <mergeCell ref="B67:B69"/>
    <mergeCell ref="A70:A72"/>
    <mergeCell ref="B70:B72"/>
    <mergeCell ref="A54:A56"/>
    <mergeCell ref="B54:B56"/>
    <mergeCell ref="A57:A59"/>
    <mergeCell ref="B57:B59"/>
    <mergeCell ref="A60:A63"/>
    <mergeCell ref="B60:B63"/>
    <mergeCell ref="A43:A45"/>
    <mergeCell ref="B43:B45"/>
    <mergeCell ref="A46:A49"/>
    <mergeCell ref="B46:B49"/>
    <mergeCell ref="A50:A53"/>
    <mergeCell ref="B50:B53"/>
    <mergeCell ref="A34:A36"/>
    <mergeCell ref="B34:B36"/>
    <mergeCell ref="A37:A39"/>
    <mergeCell ref="B37:B39"/>
    <mergeCell ref="A40:A42"/>
    <mergeCell ref="B40:B42"/>
    <mergeCell ref="A24:A26"/>
    <mergeCell ref="B24:B26"/>
    <mergeCell ref="A27:A29"/>
    <mergeCell ref="B27:B29"/>
    <mergeCell ref="A30:A33"/>
    <mergeCell ref="B30:B33"/>
    <mergeCell ref="A13:A16"/>
    <mergeCell ref="B13:B16"/>
    <mergeCell ref="A17:A20"/>
    <mergeCell ref="B17:B20"/>
    <mergeCell ref="A21:A23"/>
    <mergeCell ref="B21:B23"/>
    <mergeCell ref="A92:I92"/>
    <mergeCell ref="A93:I93"/>
    <mergeCell ref="A2:D2"/>
    <mergeCell ref="G1:I1"/>
    <mergeCell ref="A4:I4"/>
    <mergeCell ref="A5:I5"/>
    <mergeCell ref="A6:I6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98A3B2-96BB-4C2B-BFCC-B70025E071BB}">
  <dimension ref="A1:I38"/>
  <sheetViews>
    <sheetView zoomScale="120" zoomScaleNormal="120" workbookViewId="0">
      <selection activeCell="L8" sqref="L8"/>
    </sheetView>
  </sheetViews>
  <sheetFormatPr defaultColWidth="9" defaultRowHeight="13.8"/>
  <cols>
    <col min="1" max="1" width="3.19921875" style="1" customWidth="1"/>
    <col min="2" max="2" width="10.19921875" style="1" customWidth="1"/>
    <col min="3" max="3" width="8" style="1" customWidth="1"/>
    <col min="4" max="4" width="7.69921875" style="1" customWidth="1"/>
    <col min="5" max="5" width="11.59765625" style="1" customWidth="1"/>
    <col min="6" max="6" width="7.8984375" style="1" customWidth="1"/>
    <col min="7" max="7" width="12.69921875" style="1" customWidth="1"/>
    <col min="8" max="9" width="9.3984375" style="1" customWidth="1"/>
    <col min="10" max="16384" width="9" style="1"/>
  </cols>
  <sheetData>
    <row r="1" spans="1:9" ht="16.8" customHeight="1">
      <c r="A1" s="3"/>
      <c r="B1" s="3"/>
      <c r="C1" s="3"/>
      <c r="D1" s="3"/>
      <c r="E1" s="5"/>
      <c r="F1" s="5"/>
      <c r="G1" s="16" t="s">
        <v>19</v>
      </c>
      <c r="H1" s="16"/>
      <c r="I1" s="16"/>
    </row>
    <row r="2" spans="1:9" s="2" customFormat="1" ht="23.4" customHeight="1">
      <c r="A2" s="14" t="s">
        <v>79</v>
      </c>
      <c r="B2" s="14"/>
      <c r="C2" s="14"/>
      <c r="D2" s="14"/>
      <c r="E2" s="6"/>
      <c r="F2" s="7"/>
      <c r="G2" s="8"/>
      <c r="H2" s="8"/>
      <c r="I2" s="8"/>
    </row>
    <row r="3" spans="1:9" s="2" customFormat="1" ht="10.8" customHeight="1">
      <c r="A3" s="11"/>
      <c r="B3" s="11"/>
      <c r="C3" s="11"/>
      <c r="D3" s="11"/>
      <c r="E3" s="6"/>
      <c r="F3" s="7"/>
      <c r="G3" s="8"/>
      <c r="H3" s="8"/>
      <c r="I3" s="8"/>
    </row>
    <row r="4" spans="1:9" ht="18" customHeight="1">
      <c r="A4" s="17" t="s">
        <v>81</v>
      </c>
      <c r="B4" s="17"/>
      <c r="C4" s="17"/>
      <c r="D4" s="17"/>
      <c r="E4" s="17"/>
      <c r="F4" s="17"/>
      <c r="G4" s="17"/>
      <c r="H4" s="17"/>
      <c r="I4" s="17"/>
    </row>
    <row r="5" spans="1:9" ht="21" customHeight="1">
      <c r="A5" s="18" t="s">
        <v>78</v>
      </c>
      <c r="B5" s="18"/>
      <c r="C5" s="18"/>
      <c r="D5" s="18"/>
      <c r="E5" s="18"/>
      <c r="F5" s="18"/>
      <c r="G5" s="18"/>
      <c r="H5" s="18"/>
      <c r="I5" s="18"/>
    </row>
    <row r="6" spans="1:9" ht="14.4" thickBot="1">
      <c r="A6" s="19" t="s">
        <v>82</v>
      </c>
      <c r="B6" s="19"/>
      <c r="C6" s="19"/>
      <c r="D6" s="19"/>
      <c r="E6" s="19"/>
      <c r="F6" s="19"/>
      <c r="G6" s="19"/>
      <c r="H6" s="19"/>
      <c r="I6" s="19"/>
    </row>
    <row r="7" spans="1:9" ht="62.4" customHeight="1" thickBot="1">
      <c r="A7" s="20" t="s">
        <v>22</v>
      </c>
      <c r="B7" s="21" t="s">
        <v>1</v>
      </c>
      <c r="C7" s="22" t="s">
        <v>23</v>
      </c>
      <c r="D7" s="22" t="s">
        <v>24</v>
      </c>
      <c r="E7" s="22" t="s">
        <v>25</v>
      </c>
      <c r="F7" s="22" t="s">
        <v>26</v>
      </c>
      <c r="G7" s="22" t="s">
        <v>27</v>
      </c>
      <c r="H7" s="22" t="s">
        <v>28</v>
      </c>
      <c r="I7" s="22" t="s">
        <v>29</v>
      </c>
    </row>
    <row r="8" spans="1:9" ht="34.799999999999997" customHeight="1" thickBot="1">
      <c r="A8" s="23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82">
        <v>8</v>
      </c>
      <c r="I8" s="83">
        <v>9</v>
      </c>
    </row>
    <row r="9" spans="1:9" ht="18.600000000000001" customHeight="1">
      <c r="A9" s="27" t="s">
        <v>30</v>
      </c>
      <c r="B9" s="28" t="s">
        <v>83</v>
      </c>
      <c r="C9" s="29">
        <v>50</v>
      </c>
      <c r="D9" s="30"/>
      <c r="E9" s="31">
        <f t="shared" ref="E9:E29" si="0">D9*C9</f>
        <v>0</v>
      </c>
      <c r="F9" s="32">
        <v>2</v>
      </c>
      <c r="G9" s="33">
        <f t="shared" ref="G9:G29" si="1">E9*F9</f>
        <v>0</v>
      </c>
      <c r="H9" s="33">
        <f t="shared" ref="H9:H29" si="2">G9*1.23-G9</f>
        <v>0</v>
      </c>
      <c r="I9" s="33">
        <f t="shared" ref="I9:I29" si="3">G9+H9</f>
        <v>0</v>
      </c>
    </row>
    <row r="10" spans="1:9">
      <c r="A10" s="44"/>
      <c r="B10" s="45"/>
      <c r="C10" s="51">
        <v>100</v>
      </c>
      <c r="D10" s="47"/>
      <c r="E10" s="48">
        <f t="shared" si="0"/>
        <v>0</v>
      </c>
      <c r="F10" s="49">
        <v>2</v>
      </c>
      <c r="G10" s="50">
        <f t="shared" si="1"/>
        <v>0</v>
      </c>
      <c r="H10" s="50">
        <f t="shared" si="2"/>
        <v>0</v>
      </c>
      <c r="I10" s="50">
        <f t="shared" si="3"/>
        <v>0</v>
      </c>
    </row>
    <row r="11" spans="1:9" ht="13.8" customHeight="1">
      <c r="A11" s="44"/>
      <c r="B11" s="45"/>
      <c r="C11" s="46">
        <v>200</v>
      </c>
      <c r="D11" s="52"/>
      <c r="E11" s="53">
        <f t="shared" si="0"/>
        <v>0</v>
      </c>
      <c r="F11" s="49">
        <v>2</v>
      </c>
      <c r="G11" s="50">
        <f t="shared" si="1"/>
        <v>0</v>
      </c>
      <c r="H11" s="50">
        <f t="shared" si="2"/>
        <v>0</v>
      </c>
      <c r="I11" s="50">
        <f t="shared" si="3"/>
        <v>0</v>
      </c>
    </row>
    <row r="12" spans="1:9" ht="14.4" thickBot="1">
      <c r="A12" s="81"/>
      <c r="B12" s="35"/>
      <c r="C12" s="41">
        <v>500</v>
      </c>
      <c r="D12" s="42"/>
      <c r="E12" s="43">
        <f t="shared" si="0"/>
        <v>0</v>
      </c>
      <c r="F12" s="39">
        <v>1</v>
      </c>
      <c r="G12" s="40">
        <f t="shared" si="1"/>
        <v>0</v>
      </c>
      <c r="H12" s="40">
        <f t="shared" si="2"/>
        <v>0</v>
      </c>
      <c r="I12" s="40">
        <f t="shared" si="3"/>
        <v>0</v>
      </c>
    </row>
    <row r="13" spans="1:9" ht="13.8" customHeight="1">
      <c r="A13" s="27" t="s">
        <v>32</v>
      </c>
      <c r="B13" s="28" t="s">
        <v>84</v>
      </c>
      <c r="C13" s="29">
        <v>50</v>
      </c>
      <c r="D13" s="30"/>
      <c r="E13" s="31">
        <f t="shared" si="0"/>
        <v>0</v>
      </c>
      <c r="F13" s="32">
        <v>2</v>
      </c>
      <c r="G13" s="33">
        <f t="shared" si="1"/>
        <v>0</v>
      </c>
      <c r="H13" s="33">
        <f t="shared" si="2"/>
        <v>0</v>
      </c>
      <c r="I13" s="33">
        <f t="shared" si="3"/>
        <v>0</v>
      </c>
    </row>
    <row r="14" spans="1:9">
      <c r="A14" s="44"/>
      <c r="B14" s="45"/>
      <c r="C14" s="51">
        <v>100</v>
      </c>
      <c r="D14" s="47"/>
      <c r="E14" s="48">
        <f t="shared" si="0"/>
        <v>0</v>
      </c>
      <c r="F14" s="49">
        <v>2</v>
      </c>
      <c r="G14" s="50">
        <f t="shared" si="1"/>
        <v>0</v>
      </c>
      <c r="H14" s="50">
        <f t="shared" si="2"/>
        <v>0</v>
      </c>
      <c r="I14" s="50">
        <f t="shared" si="3"/>
        <v>0</v>
      </c>
    </row>
    <row r="15" spans="1:9">
      <c r="A15" s="44"/>
      <c r="B15" s="45"/>
      <c r="C15" s="46">
        <v>200</v>
      </c>
      <c r="D15" s="52"/>
      <c r="E15" s="53">
        <f t="shared" si="0"/>
        <v>0</v>
      </c>
      <c r="F15" s="54">
        <v>2</v>
      </c>
      <c r="G15" s="50">
        <f t="shared" si="1"/>
        <v>0</v>
      </c>
      <c r="H15" s="50">
        <f t="shared" si="2"/>
        <v>0</v>
      </c>
      <c r="I15" s="50">
        <f t="shared" si="3"/>
        <v>0</v>
      </c>
    </row>
    <row r="16" spans="1:9" ht="14.4" thickBot="1">
      <c r="A16" s="34"/>
      <c r="B16" s="35"/>
      <c r="C16" s="41">
        <v>500</v>
      </c>
      <c r="D16" s="42"/>
      <c r="E16" s="43">
        <f t="shared" si="0"/>
        <v>0</v>
      </c>
      <c r="F16" s="39">
        <v>1</v>
      </c>
      <c r="G16" s="40">
        <f t="shared" si="1"/>
        <v>0</v>
      </c>
      <c r="H16" s="40">
        <f t="shared" si="2"/>
        <v>0</v>
      </c>
      <c r="I16" s="40">
        <f t="shared" si="3"/>
        <v>0</v>
      </c>
    </row>
    <row r="17" spans="1:9" ht="13.8" customHeight="1">
      <c r="A17" s="27" t="s">
        <v>10</v>
      </c>
      <c r="B17" s="28" t="s">
        <v>85</v>
      </c>
      <c r="C17" s="29">
        <v>50</v>
      </c>
      <c r="D17" s="30"/>
      <c r="E17" s="31">
        <f t="shared" si="0"/>
        <v>0</v>
      </c>
      <c r="F17" s="32">
        <v>2</v>
      </c>
      <c r="G17" s="33">
        <f t="shared" si="1"/>
        <v>0</v>
      </c>
      <c r="H17" s="33">
        <f t="shared" si="2"/>
        <v>0</v>
      </c>
      <c r="I17" s="33">
        <f t="shared" si="3"/>
        <v>0</v>
      </c>
    </row>
    <row r="18" spans="1:9">
      <c r="A18" s="44"/>
      <c r="B18" s="45"/>
      <c r="C18" s="51">
        <v>100</v>
      </c>
      <c r="D18" s="47"/>
      <c r="E18" s="48">
        <f t="shared" si="0"/>
        <v>0</v>
      </c>
      <c r="F18" s="49">
        <v>2</v>
      </c>
      <c r="G18" s="50">
        <f t="shared" si="1"/>
        <v>0</v>
      </c>
      <c r="H18" s="50">
        <f t="shared" si="2"/>
        <v>0</v>
      </c>
      <c r="I18" s="50">
        <f t="shared" si="3"/>
        <v>0</v>
      </c>
    </row>
    <row r="19" spans="1:9">
      <c r="A19" s="44"/>
      <c r="B19" s="45"/>
      <c r="C19" s="46">
        <v>200</v>
      </c>
      <c r="D19" s="52"/>
      <c r="E19" s="53">
        <f t="shared" si="0"/>
        <v>0</v>
      </c>
      <c r="F19" s="54">
        <v>2</v>
      </c>
      <c r="G19" s="50">
        <f t="shared" si="1"/>
        <v>0</v>
      </c>
      <c r="H19" s="50">
        <f t="shared" si="2"/>
        <v>0</v>
      </c>
      <c r="I19" s="50">
        <f t="shared" si="3"/>
        <v>0</v>
      </c>
    </row>
    <row r="20" spans="1:9" ht="14.4" thickBot="1">
      <c r="A20" s="34"/>
      <c r="B20" s="35"/>
      <c r="C20" s="41">
        <v>300</v>
      </c>
      <c r="D20" s="42"/>
      <c r="E20" s="43">
        <f t="shared" si="0"/>
        <v>0</v>
      </c>
      <c r="F20" s="39">
        <v>1</v>
      </c>
      <c r="G20" s="40">
        <f t="shared" si="1"/>
        <v>0</v>
      </c>
      <c r="H20" s="40">
        <f t="shared" si="2"/>
        <v>0</v>
      </c>
      <c r="I20" s="40">
        <f t="shared" si="3"/>
        <v>0</v>
      </c>
    </row>
    <row r="21" spans="1:9" ht="13.8" customHeight="1">
      <c r="A21" s="58" t="s">
        <v>35</v>
      </c>
      <c r="B21" s="68" t="s">
        <v>86</v>
      </c>
      <c r="C21" s="29">
        <v>25</v>
      </c>
      <c r="D21" s="30"/>
      <c r="E21" s="31">
        <f t="shared" si="0"/>
        <v>0</v>
      </c>
      <c r="F21" s="32">
        <v>2</v>
      </c>
      <c r="G21" s="33">
        <f t="shared" si="1"/>
        <v>0</v>
      </c>
      <c r="H21" s="33">
        <f t="shared" si="2"/>
        <v>0</v>
      </c>
      <c r="I21" s="33">
        <f t="shared" si="3"/>
        <v>0</v>
      </c>
    </row>
    <row r="22" spans="1:9">
      <c r="A22" s="60"/>
      <c r="B22" s="69"/>
      <c r="C22" s="66">
        <v>50</v>
      </c>
      <c r="D22" s="70"/>
      <c r="E22" s="71">
        <f t="shared" si="0"/>
        <v>0</v>
      </c>
      <c r="F22" s="63">
        <v>2</v>
      </c>
      <c r="G22" s="50">
        <f t="shared" si="1"/>
        <v>0</v>
      </c>
      <c r="H22" s="50">
        <f t="shared" si="2"/>
        <v>0</v>
      </c>
      <c r="I22" s="50">
        <f t="shared" si="3"/>
        <v>0</v>
      </c>
    </row>
    <row r="23" spans="1:9" ht="14.4" thickBot="1">
      <c r="A23" s="64"/>
      <c r="B23" s="72"/>
      <c r="C23" s="41">
        <v>100</v>
      </c>
      <c r="D23" s="42"/>
      <c r="E23" s="43">
        <f t="shared" si="0"/>
        <v>0</v>
      </c>
      <c r="F23" s="39">
        <v>1</v>
      </c>
      <c r="G23" s="40">
        <f t="shared" si="1"/>
        <v>0</v>
      </c>
      <c r="H23" s="40">
        <f t="shared" si="2"/>
        <v>0</v>
      </c>
      <c r="I23" s="40">
        <f t="shared" si="3"/>
        <v>0</v>
      </c>
    </row>
    <row r="24" spans="1:9" ht="13.8" customHeight="1">
      <c r="A24" s="27" t="s">
        <v>87</v>
      </c>
      <c r="B24" s="59" t="s">
        <v>88</v>
      </c>
      <c r="C24" s="29">
        <v>25</v>
      </c>
      <c r="D24" s="30"/>
      <c r="E24" s="31">
        <f t="shared" si="0"/>
        <v>0</v>
      </c>
      <c r="F24" s="32">
        <v>2</v>
      </c>
      <c r="G24" s="33">
        <f t="shared" si="1"/>
        <v>0</v>
      </c>
      <c r="H24" s="33">
        <f t="shared" si="2"/>
        <v>0</v>
      </c>
      <c r="I24" s="33">
        <f t="shared" si="3"/>
        <v>0</v>
      </c>
    </row>
    <row r="25" spans="1:9">
      <c r="A25" s="44"/>
      <c r="B25" s="61"/>
      <c r="C25" s="46">
        <v>50</v>
      </c>
      <c r="D25" s="47"/>
      <c r="E25" s="48">
        <f t="shared" si="0"/>
        <v>0</v>
      </c>
      <c r="F25" s="49">
        <v>2</v>
      </c>
      <c r="G25" s="50">
        <f t="shared" si="1"/>
        <v>0</v>
      </c>
      <c r="H25" s="50">
        <f t="shared" si="2"/>
        <v>0</v>
      </c>
      <c r="I25" s="50">
        <f t="shared" si="3"/>
        <v>0</v>
      </c>
    </row>
    <row r="26" spans="1:9" ht="14.4" thickBot="1">
      <c r="A26" s="34"/>
      <c r="B26" s="65"/>
      <c r="C26" s="41">
        <v>100</v>
      </c>
      <c r="D26" s="42"/>
      <c r="E26" s="43">
        <f t="shared" si="0"/>
        <v>0</v>
      </c>
      <c r="F26" s="39">
        <v>1</v>
      </c>
      <c r="G26" s="40">
        <f t="shared" si="1"/>
        <v>0</v>
      </c>
      <c r="H26" s="40">
        <f t="shared" si="2"/>
        <v>0</v>
      </c>
      <c r="I26" s="40">
        <f t="shared" si="3"/>
        <v>0</v>
      </c>
    </row>
    <row r="27" spans="1:9">
      <c r="A27" s="73" t="s">
        <v>89</v>
      </c>
      <c r="B27" s="61" t="s">
        <v>90</v>
      </c>
      <c r="C27" s="66">
        <v>100</v>
      </c>
      <c r="D27" s="70"/>
      <c r="E27" s="71">
        <f t="shared" si="0"/>
        <v>0</v>
      </c>
      <c r="F27" s="63">
        <v>1</v>
      </c>
      <c r="G27" s="50">
        <f t="shared" si="1"/>
        <v>0</v>
      </c>
      <c r="H27" s="50">
        <f t="shared" si="2"/>
        <v>0</v>
      </c>
      <c r="I27" s="50">
        <f t="shared" si="3"/>
        <v>0</v>
      </c>
    </row>
    <row r="28" spans="1:9">
      <c r="A28" s="44"/>
      <c r="B28" s="61"/>
      <c r="C28" s="46">
        <v>200</v>
      </c>
      <c r="D28" s="47"/>
      <c r="E28" s="48">
        <f t="shared" si="0"/>
        <v>0</v>
      </c>
      <c r="F28" s="49">
        <v>1</v>
      </c>
      <c r="G28" s="50">
        <f t="shared" si="1"/>
        <v>0</v>
      </c>
      <c r="H28" s="50">
        <f t="shared" si="2"/>
        <v>0</v>
      </c>
      <c r="I28" s="50">
        <f t="shared" si="3"/>
        <v>0</v>
      </c>
    </row>
    <row r="29" spans="1:9" ht="14.4" thickBot="1">
      <c r="A29" s="34"/>
      <c r="B29" s="65"/>
      <c r="C29" s="41">
        <v>300</v>
      </c>
      <c r="D29" s="42"/>
      <c r="E29" s="43">
        <f t="shared" si="0"/>
        <v>0</v>
      </c>
      <c r="F29" s="39">
        <v>1</v>
      </c>
      <c r="G29" s="50">
        <f t="shared" si="1"/>
        <v>0</v>
      </c>
      <c r="H29" s="50">
        <f t="shared" si="2"/>
        <v>0</v>
      </c>
      <c r="I29" s="50">
        <f t="shared" si="3"/>
        <v>0</v>
      </c>
    </row>
    <row r="30" spans="1:9" ht="28.2" customHeight="1" thickBot="1">
      <c r="A30" s="77" t="s">
        <v>77</v>
      </c>
      <c r="B30" s="78"/>
      <c r="C30" s="78"/>
      <c r="D30" s="78"/>
      <c r="E30" s="78"/>
      <c r="F30" s="79"/>
      <c r="G30" s="80">
        <f>SUM(G9:G29)</f>
        <v>0</v>
      </c>
      <c r="H30" s="80">
        <f>SUM(H9:H29)</f>
        <v>0</v>
      </c>
      <c r="I30" s="80">
        <f>SUM(I9:I29)</f>
        <v>0</v>
      </c>
    </row>
    <row r="31" spans="1:9">
      <c r="I31" s="4"/>
    </row>
    <row r="32" spans="1:9" ht="59.4" customHeight="1">
      <c r="A32" s="13" t="s">
        <v>9</v>
      </c>
      <c r="B32" s="13"/>
      <c r="C32" s="13"/>
      <c r="D32" s="13"/>
      <c r="E32" s="13"/>
      <c r="F32" s="13"/>
      <c r="G32" s="13"/>
      <c r="H32" s="13"/>
      <c r="I32" s="13"/>
    </row>
    <row r="33" spans="1:9" ht="33.6" customHeight="1">
      <c r="A33" s="13" t="s">
        <v>17</v>
      </c>
      <c r="B33" s="13"/>
      <c r="C33" s="13"/>
      <c r="D33" s="13"/>
      <c r="E33" s="13"/>
      <c r="F33" s="13"/>
      <c r="G33" s="13"/>
      <c r="H33" s="13"/>
      <c r="I33" s="13"/>
    </row>
    <row r="34" spans="1:9">
      <c r="A34" s="12"/>
      <c r="B34" s="12"/>
      <c r="C34" s="12"/>
      <c r="D34" s="12"/>
      <c r="E34" s="12"/>
      <c r="F34" s="12"/>
      <c r="G34" s="12"/>
      <c r="H34" s="12"/>
      <c r="I34" s="12"/>
    </row>
    <row r="35" spans="1:9">
      <c r="A35" s="12"/>
      <c r="B35" s="12"/>
      <c r="C35" s="12"/>
      <c r="D35" s="12"/>
      <c r="E35" s="12"/>
      <c r="F35" s="12"/>
      <c r="G35" s="12"/>
      <c r="H35" s="12"/>
      <c r="I35" s="12"/>
    </row>
    <row r="36" spans="1:9">
      <c r="F36" s="15" t="s">
        <v>20</v>
      </c>
      <c r="G36" s="15"/>
      <c r="H36" s="15"/>
      <c r="I36" s="15"/>
    </row>
    <row r="37" spans="1:9">
      <c r="F37" s="15"/>
      <c r="G37" s="15"/>
      <c r="H37" s="15"/>
      <c r="I37" s="15"/>
    </row>
    <row r="38" spans="1:9">
      <c r="F38" s="15"/>
      <c r="G38" s="15"/>
      <c r="H38" s="15"/>
      <c r="I38" s="15"/>
    </row>
  </sheetData>
  <mergeCells count="21">
    <mergeCell ref="A6:I6"/>
    <mergeCell ref="A9:A12"/>
    <mergeCell ref="B9:B12"/>
    <mergeCell ref="A30:F30"/>
    <mergeCell ref="A32:I32"/>
    <mergeCell ref="A33:I33"/>
    <mergeCell ref="F36:I38"/>
    <mergeCell ref="A21:A23"/>
    <mergeCell ref="B21:B23"/>
    <mergeCell ref="A24:A26"/>
    <mergeCell ref="B24:B26"/>
    <mergeCell ref="A27:A29"/>
    <mergeCell ref="B27:B29"/>
    <mergeCell ref="A13:A16"/>
    <mergeCell ref="B13:B16"/>
    <mergeCell ref="A17:A20"/>
    <mergeCell ref="B17:B20"/>
    <mergeCell ref="G1:I1"/>
    <mergeCell ref="A2:D2"/>
    <mergeCell ref="A4:I4"/>
    <mergeCell ref="A5:I5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DFA674-0348-4F35-8FCE-ECEB73A5E681}">
  <dimension ref="A1:I26"/>
  <sheetViews>
    <sheetView topLeftCell="A25" zoomScale="120" zoomScaleNormal="120" workbookViewId="0">
      <selection activeCell="I48" sqref="I48"/>
    </sheetView>
  </sheetViews>
  <sheetFormatPr defaultColWidth="9" defaultRowHeight="13.8"/>
  <cols>
    <col min="1" max="1" width="3.19921875" style="1" customWidth="1"/>
    <col min="2" max="2" width="10.19921875" style="1" customWidth="1"/>
    <col min="3" max="3" width="8" style="1" customWidth="1"/>
    <col min="4" max="4" width="7.69921875" style="1" customWidth="1"/>
    <col min="5" max="5" width="11.59765625" style="1" customWidth="1"/>
    <col min="6" max="6" width="7.8984375" style="1" customWidth="1"/>
    <col min="7" max="7" width="12.69921875" style="1" customWidth="1"/>
    <col min="8" max="9" width="9.3984375" style="1" customWidth="1"/>
    <col min="10" max="16384" width="9" style="1"/>
  </cols>
  <sheetData>
    <row r="1" spans="1:9" ht="16.8" customHeight="1">
      <c r="A1" s="3"/>
      <c r="B1" s="3"/>
      <c r="C1" s="3"/>
      <c r="D1" s="3"/>
      <c r="E1" s="5"/>
      <c r="F1" s="5"/>
      <c r="G1" s="16" t="s">
        <v>91</v>
      </c>
      <c r="H1" s="16"/>
      <c r="I1" s="16"/>
    </row>
    <row r="2" spans="1:9" s="2" customFormat="1" ht="23.4" customHeight="1">
      <c r="A2" s="14" t="s">
        <v>79</v>
      </c>
      <c r="B2" s="14"/>
      <c r="C2" s="14"/>
      <c r="D2" s="14"/>
      <c r="E2" s="6"/>
      <c r="F2" s="7"/>
      <c r="G2" s="8"/>
      <c r="H2" s="8"/>
      <c r="I2" s="8"/>
    </row>
    <row r="3" spans="1:9" s="2" customFormat="1" ht="10.8" customHeight="1">
      <c r="A3" s="11"/>
      <c r="B3" s="11"/>
      <c r="C3" s="11"/>
      <c r="D3" s="11"/>
      <c r="E3" s="6"/>
      <c r="F3" s="7"/>
      <c r="G3" s="8"/>
      <c r="H3" s="8"/>
      <c r="I3" s="8"/>
    </row>
    <row r="4" spans="1:9" ht="18" customHeight="1">
      <c r="A4" s="17" t="s">
        <v>92</v>
      </c>
      <c r="B4" s="17"/>
      <c r="C4" s="17"/>
      <c r="D4" s="17"/>
      <c r="E4" s="17"/>
      <c r="F4" s="17"/>
      <c r="G4" s="17"/>
      <c r="H4" s="17"/>
      <c r="I4" s="17"/>
    </row>
    <row r="5" spans="1:9" ht="21" customHeight="1">
      <c r="A5" s="18" t="s">
        <v>78</v>
      </c>
      <c r="B5" s="18"/>
      <c r="C5" s="18"/>
      <c r="D5" s="18"/>
      <c r="E5" s="18"/>
      <c r="F5" s="18"/>
      <c r="G5" s="18"/>
      <c r="H5" s="18"/>
      <c r="I5" s="18"/>
    </row>
    <row r="6" spans="1:9" ht="14.4" thickBot="1">
      <c r="A6" s="19" t="s">
        <v>93</v>
      </c>
      <c r="B6" s="19"/>
      <c r="C6" s="19"/>
      <c r="D6" s="19"/>
      <c r="E6" s="19"/>
      <c r="F6" s="19"/>
      <c r="G6" s="19"/>
      <c r="H6" s="19"/>
      <c r="I6" s="19"/>
    </row>
    <row r="7" spans="1:9" ht="59.4" customHeight="1" thickBot="1">
      <c r="A7" s="20" t="s">
        <v>22</v>
      </c>
      <c r="B7" s="21" t="s">
        <v>1</v>
      </c>
      <c r="C7" s="22" t="s">
        <v>23</v>
      </c>
      <c r="D7" s="22" t="s">
        <v>24</v>
      </c>
      <c r="E7" s="22" t="s">
        <v>25</v>
      </c>
      <c r="F7" s="22" t="s">
        <v>26</v>
      </c>
      <c r="G7" s="22" t="s">
        <v>27</v>
      </c>
      <c r="H7" s="22" t="s">
        <v>28</v>
      </c>
      <c r="I7" s="22" t="s">
        <v>29</v>
      </c>
    </row>
    <row r="8" spans="1:9" ht="33.6" customHeight="1" thickBot="1">
      <c r="A8" s="23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82">
        <v>8</v>
      </c>
      <c r="I8" s="83">
        <v>9</v>
      </c>
    </row>
    <row r="9" spans="1:9">
      <c r="A9" s="27" t="s">
        <v>30</v>
      </c>
      <c r="B9" s="28" t="s">
        <v>94</v>
      </c>
      <c r="C9" s="29">
        <v>25</v>
      </c>
      <c r="D9" s="30"/>
      <c r="E9" s="31">
        <f t="shared" ref="E9:E17" si="0">D9*C9</f>
        <v>0</v>
      </c>
      <c r="F9" s="32">
        <v>3</v>
      </c>
      <c r="G9" s="33">
        <f t="shared" ref="G9:G17" si="1">E9*F9</f>
        <v>0</v>
      </c>
      <c r="H9" s="33">
        <f t="shared" ref="H9:H17" si="2">G9*1.23-G9</f>
        <v>0</v>
      </c>
      <c r="I9" s="33">
        <f t="shared" ref="I9:I17" si="3">G9+H9</f>
        <v>0</v>
      </c>
    </row>
    <row r="10" spans="1:9">
      <c r="A10" s="44"/>
      <c r="B10" s="45"/>
      <c r="C10" s="46">
        <v>50</v>
      </c>
      <c r="D10" s="47"/>
      <c r="E10" s="48">
        <f t="shared" si="0"/>
        <v>0</v>
      </c>
      <c r="F10" s="49">
        <v>3</v>
      </c>
      <c r="G10" s="50">
        <f t="shared" si="1"/>
        <v>0</v>
      </c>
      <c r="H10" s="50">
        <f t="shared" si="2"/>
        <v>0</v>
      </c>
      <c r="I10" s="50">
        <f t="shared" si="3"/>
        <v>0</v>
      </c>
    </row>
    <row r="11" spans="1:9" ht="14.4" thickBot="1">
      <c r="A11" s="34"/>
      <c r="B11" s="35"/>
      <c r="C11" s="41">
        <v>100</v>
      </c>
      <c r="D11" s="42"/>
      <c r="E11" s="43">
        <f t="shared" si="0"/>
        <v>0</v>
      </c>
      <c r="F11" s="39">
        <v>2</v>
      </c>
      <c r="G11" s="40">
        <f t="shared" si="1"/>
        <v>0</v>
      </c>
      <c r="H11" s="40">
        <f t="shared" si="2"/>
        <v>0</v>
      </c>
      <c r="I11" s="40">
        <f t="shared" si="3"/>
        <v>0</v>
      </c>
    </row>
    <row r="12" spans="1:9">
      <c r="A12" s="55">
        <v>2</v>
      </c>
      <c r="B12" s="28" t="s">
        <v>95</v>
      </c>
      <c r="C12" s="29">
        <v>25</v>
      </c>
      <c r="D12" s="30"/>
      <c r="E12" s="31">
        <f t="shared" si="0"/>
        <v>0</v>
      </c>
      <c r="F12" s="32">
        <v>3</v>
      </c>
      <c r="G12" s="33">
        <f t="shared" si="1"/>
        <v>0</v>
      </c>
      <c r="H12" s="33">
        <f t="shared" si="2"/>
        <v>0</v>
      </c>
      <c r="I12" s="33">
        <f t="shared" si="3"/>
        <v>0</v>
      </c>
    </row>
    <row r="13" spans="1:9">
      <c r="A13" s="56"/>
      <c r="B13" s="45"/>
      <c r="C13" s="46">
        <v>50</v>
      </c>
      <c r="D13" s="52"/>
      <c r="E13" s="48">
        <f t="shared" si="0"/>
        <v>0</v>
      </c>
      <c r="F13" s="49">
        <v>3</v>
      </c>
      <c r="G13" s="50">
        <f t="shared" si="1"/>
        <v>0</v>
      </c>
      <c r="H13" s="50">
        <f t="shared" si="2"/>
        <v>0</v>
      </c>
      <c r="I13" s="50">
        <f t="shared" si="3"/>
        <v>0</v>
      </c>
    </row>
    <row r="14" spans="1:9" ht="14.4" thickBot="1">
      <c r="A14" s="57"/>
      <c r="B14" s="35"/>
      <c r="C14" s="41">
        <v>100</v>
      </c>
      <c r="D14" s="42"/>
      <c r="E14" s="43">
        <f t="shared" si="0"/>
        <v>0</v>
      </c>
      <c r="F14" s="39">
        <v>2</v>
      </c>
      <c r="G14" s="40">
        <f t="shared" si="1"/>
        <v>0</v>
      </c>
      <c r="H14" s="40">
        <f t="shared" si="2"/>
        <v>0</v>
      </c>
      <c r="I14" s="40">
        <f t="shared" si="3"/>
        <v>0</v>
      </c>
    </row>
    <row r="15" spans="1:9">
      <c r="A15" s="27" t="s">
        <v>10</v>
      </c>
      <c r="B15" s="59" t="s">
        <v>96</v>
      </c>
      <c r="C15" s="29">
        <v>25</v>
      </c>
      <c r="D15" s="30"/>
      <c r="E15" s="31">
        <f t="shared" si="0"/>
        <v>0</v>
      </c>
      <c r="F15" s="32">
        <v>3</v>
      </c>
      <c r="G15" s="33">
        <f t="shared" si="1"/>
        <v>0</v>
      </c>
      <c r="H15" s="33">
        <f t="shared" si="2"/>
        <v>0</v>
      </c>
      <c r="I15" s="33">
        <f t="shared" si="3"/>
        <v>0</v>
      </c>
    </row>
    <row r="16" spans="1:9">
      <c r="A16" s="44"/>
      <c r="B16" s="61"/>
      <c r="C16" s="46">
        <v>50</v>
      </c>
      <c r="D16" s="47"/>
      <c r="E16" s="48">
        <f t="shared" si="0"/>
        <v>0</v>
      </c>
      <c r="F16" s="49">
        <v>3</v>
      </c>
      <c r="G16" s="50">
        <f t="shared" si="1"/>
        <v>0</v>
      </c>
      <c r="H16" s="50">
        <f t="shared" si="2"/>
        <v>0</v>
      </c>
      <c r="I16" s="50">
        <f t="shared" si="3"/>
        <v>0</v>
      </c>
    </row>
    <row r="17" spans="1:9" ht="14.4" thickBot="1">
      <c r="A17" s="34"/>
      <c r="B17" s="65"/>
      <c r="C17" s="41">
        <v>100</v>
      </c>
      <c r="D17" s="42"/>
      <c r="E17" s="43">
        <f t="shared" si="0"/>
        <v>0</v>
      </c>
      <c r="F17" s="39">
        <v>2</v>
      </c>
      <c r="G17" s="40">
        <f t="shared" si="1"/>
        <v>0</v>
      </c>
      <c r="H17" s="40">
        <f t="shared" si="2"/>
        <v>0</v>
      </c>
      <c r="I17" s="40">
        <f t="shared" si="3"/>
        <v>0</v>
      </c>
    </row>
    <row r="18" spans="1:9" ht="28.2" customHeight="1" thickBot="1">
      <c r="A18" s="77" t="s">
        <v>77</v>
      </c>
      <c r="B18" s="78"/>
      <c r="C18" s="78"/>
      <c r="D18" s="78"/>
      <c r="E18" s="78"/>
      <c r="F18" s="79"/>
      <c r="G18" s="80">
        <f>SUM(G9:G17)</f>
        <v>0</v>
      </c>
      <c r="H18" s="80">
        <f>SUM(H9:H17)</f>
        <v>0</v>
      </c>
      <c r="I18" s="80">
        <f>SUM(I9:I17)</f>
        <v>0</v>
      </c>
    </row>
    <row r="19" spans="1:9">
      <c r="I19" s="4"/>
    </row>
    <row r="20" spans="1:9" ht="61.8" customHeight="1">
      <c r="A20" s="13" t="s">
        <v>9</v>
      </c>
      <c r="B20" s="13"/>
      <c r="C20" s="13"/>
      <c r="D20" s="13"/>
      <c r="E20" s="13"/>
      <c r="F20" s="13"/>
      <c r="G20" s="13"/>
      <c r="H20" s="13"/>
      <c r="I20" s="13"/>
    </row>
    <row r="21" spans="1:9" ht="31.8" customHeight="1">
      <c r="A21" s="13" t="s">
        <v>17</v>
      </c>
      <c r="B21" s="13"/>
      <c r="C21" s="13"/>
      <c r="D21" s="13"/>
      <c r="E21" s="13"/>
      <c r="F21" s="13"/>
      <c r="G21" s="13"/>
      <c r="H21" s="13"/>
      <c r="I21" s="13"/>
    </row>
    <row r="22" spans="1:9">
      <c r="A22" s="12"/>
      <c r="B22" s="12"/>
      <c r="C22" s="12"/>
      <c r="D22" s="12"/>
      <c r="E22" s="12"/>
      <c r="F22" s="12"/>
      <c r="G22" s="12"/>
      <c r="H22" s="12"/>
      <c r="I22" s="12"/>
    </row>
    <row r="23" spans="1:9">
      <c r="A23" s="12"/>
      <c r="B23" s="12"/>
      <c r="C23" s="12"/>
      <c r="D23" s="12"/>
      <c r="E23" s="12"/>
      <c r="F23" s="12"/>
      <c r="G23" s="12"/>
      <c r="H23" s="12"/>
      <c r="I23" s="12"/>
    </row>
    <row r="24" spans="1:9">
      <c r="F24" s="15" t="s">
        <v>20</v>
      </c>
      <c r="G24" s="15"/>
      <c r="H24" s="15"/>
      <c r="I24" s="15"/>
    </row>
    <row r="25" spans="1:9">
      <c r="F25" s="15"/>
      <c r="G25" s="15"/>
      <c r="H25" s="15"/>
      <c r="I25" s="15"/>
    </row>
    <row r="26" spans="1:9">
      <c r="F26" s="15"/>
      <c r="G26" s="15"/>
      <c r="H26" s="15"/>
      <c r="I26" s="15"/>
    </row>
  </sheetData>
  <mergeCells count="15">
    <mergeCell ref="A21:I21"/>
    <mergeCell ref="F24:I26"/>
    <mergeCell ref="A6:I6"/>
    <mergeCell ref="A9:A11"/>
    <mergeCell ref="B9:B11"/>
    <mergeCell ref="A12:A14"/>
    <mergeCell ref="B12:B14"/>
    <mergeCell ref="A15:A17"/>
    <mergeCell ref="B15:B17"/>
    <mergeCell ref="A18:F18"/>
    <mergeCell ref="A20:I20"/>
    <mergeCell ref="G1:I1"/>
    <mergeCell ref="A2:D2"/>
    <mergeCell ref="A4:I4"/>
    <mergeCell ref="A5:I5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162FC3-7C32-42D3-B379-F237385C4D13}">
  <dimension ref="A1:I55"/>
  <sheetViews>
    <sheetView topLeftCell="A34" zoomScale="120" zoomScaleNormal="120" workbookViewId="0">
      <selection activeCell="E53" sqref="E53"/>
    </sheetView>
  </sheetViews>
  <sheetFormatPr defaultColWidth="9" defaultRowHeight="13.8"/>
  <cols>
    <col min="1" max="1" width="3.19921875" style="1" customWidth="1"/>
    <col min="2" max="2" width="10.19921875" style="1" customWidth="1"/>
    <col min="3" max="3" width="8" style="1" customWidth="1"/>
    <col min="4" max="4" width="7.69921875" style="1" customWidth="1"/>
    <col min="5" max="5" width="11.59765625" style="1" customWidth="1"/>
    <col min="6" max="6" width="7.8984375" style="1" customWidth="1"/>
    <col min="7" max="7" width="12.69921875" style="1" customWidth="1"/>
    <col min="8" max="9" width="9.3984375" style="1" customWidth="1"/>
    <col min="10" max="16384" width="9" style="1"/>
  </cols>
  <sheetData>
    <row r="1" spans="1:9" ht="16.8" customHeight="1">
      <c r="A1" s="3"/>
      <c r="B1" s="3"/>
      <c r="C1" s="3"/>
      <c r="D1" s="3"/>
      <c r="E1" s="5"/>
      <c r="F1" s="5"/>
      <c r="G1" s="16" t="s">
        <v>97</v>
      </c>
      <c r="H1" s="16"/>
      <c r="I1" s="16"/>
    </row>
    <row r="2" spans="1:9" s="2" customFormat="1" ht="23.4" customHeight="1">
      <c r="A2" s="14" t="s">
        <v>79</v>
      </c>
      <c r="B2" s="14"/>
      <c r="C2" s="14"/>
      <c r="D2" s="14"/>
      <c r="E2" s="6"/>
      <c r="F2" s="7"/>
      <c r="G2" s="8"/>
      <c r="H2" s="8"/>
      <c r="I2" s="8"/>
    </row>
    <row r="3" spans="1:9" s="2" customFormat="1" ht="10.8" customHeight="1">
      <c r="A3" s="11"/>
      <c r="B3" s="11"/>
      <c r="C3" s="11"/>
      <c r="D3" s="11"/>
      <c r="E3" s="6"/>
      <c r="F3" s="7"/>
      <c r="G3" s="8"/>
      <c r="H3" s="8"/>
      <c r="I3" s="8"/>
    </row>
    <row r="4" spans="1:9" ht="18" customHeight="1">
      <c r="A4" s="17" t="s">
        <v>98</v>
      </c>
      <c r="B4" s="17"/>
      <c r="C4" s="17"/>
      <c r="D4" s="17"/>
      <c r="E4" s="17"/>
      <c r="F4" s="17"/>
      <c r="G4" s="17"/>
      <c r="H4" s="17"/>
      <c r="I4" s="17"/>
    </row>
    <row r="5" spans="1:9" ht="21" customHeight="1">
      <c r="A5" s="18" t="s">
        <v>78</v>
      </c>
      <c r="B5" s="18"/>
      <c r="C5" s="18"/>
      <c r="D5" s="18"/>
      <c r="E5" s="18"/>
      <c r="F5" s="18"/>
      <c r="G5" s="18"/>
      <c r="H5" s="18"/>
      <c r="I5" s="18"/>
    </row>
    <row r="6" spans="1:9" ht="14.4" thickBot="1">
      <c r="A6" s="19" t="s">
        <v>99</v>
      </c>
      <c r="B6" s="19"/>
      <c r="C6" s="19"/>
      <c r="D6" s="19"/>
      <c r="E6" s="19"/>
      <c r="F6" s="19"/>
      <c r="G6" s="19"/>
      <c r="H6" s="19"/>
      <c r="I6" s="19"/>
    </row>
    <row r="7" spans="1:9" ht="61.8" customHeight="1" thickBot="1">
      <c r="A7" s="20" t="s">
        <v>22</v>
      </c>
      <c r="B7" s="21" t="s">
        <v>1</v>
      </c>
      <c r="C7" s="22" t="s">
        <v>23</v>
      </c>
      <c r="D7" s="22" t="s">
        <v>24</v>
      </c>
      <c r="E7" s="22" t="s">
        <v>25</v>
      </c>
      <c r="F7" s="22" t="s">
        <v>26</v>
      </c>
      <c r="G7" s="22" t="s">
        <v>27</v>
      </c>
      <c r="H7" s="22" t="s">
        <v>28</v>
      </c>
      <c r="I7" s="22" t="s">
        <v>29</v>
      </c>
    </row>
    <row r="8" spans="1:9" ht="31.8" customHeight="1" thickBot="1">
      <c r="A8" s="23">
        <v>1</v>
      </c>
      <c r="B8" s="24">
        <v>2</v>
      </c>
      <c r="C8" s="24">
        <v>3</v>
      </c>
      <c r="D8" s="24">
        <v>4</v>
      </c>
      <c r="E8" s="24">
        <v>5</v>
      </c>
      <c r="F8" s="24">
        <v>6</v>
      </c>
      <c r="G8" s="24">
        <v>7</v>
      </c>
      <c r="H8" s="82">
        <v>8</v>
      </c>
      <c r="I8" s="83">
        <v>9</v>
      </c>
    </row>
    <row r="9" spans="1:9">
      <c r="A9" s="27" t="s">
        <v>30</v>
      </c>
      <c r="B9" s="84" t="s">
        <v>100</v>
      </c>
      <c r="C9" s="85">
        <v>250</v>
      </c>
      <c r="D9" s="86"/>
      <c r="E9" s="87">
        <f t="shared" ref="E9:E46" si="0">D9*C9</f>
        <v>0</v>
      </c>
      <c r="F9" s="88">
        <v>1</v>
      </c>
      <c r="G9" s="87">
        <f t="shared" ref="G9:G46" si="1">E9*F9</f>
        <v>0</v>
      </c>
      <c r="H9" s="89">
        <f t="shared" ref="H9:H46" si="2">G9*1.23-G9</f>
        <v>0</v>
      </c>
      <c r="I9" s="87">
        <f t="shared" ref="I9:I46" si="3">G9+H9</f>
        <v>0</v>
      </c>
    </row>
    <row r="10" spans="1:9">
      <c r="A10" s="60"/>
      <c r="B10" s="90"/>
      <c r="C10" s="91">
        <v>500</v>
      </c>
      <c r="D10" s="92"/>
      <c r="E10" s="93">
        <f>D10*C10</f>
        <v>0</v>
      </c>
      <c r="F10" s="94">
        <v>1</v>
      </c>
      <c r="G10" s="95">
        <f t="shared" si="1"/>
        <v>0</v>
      </c>
      <c r="H10" s="95">
        <f t="shared" si="2"/>
        <v>0</v>
      </c>
      <c r="I10" s="95">
        <f t="shared" si="3"/>
        <v>0</v>
      </c>
    </row>
    <row r="11" spans="1:9" ht="14.4" thickBot="1">
      <c r="A11" s="60"/>
      <c r="B11" s="90"/>
      <c r="C11" s="96">
        <v>1000</v>
      </c>
      <c r="D11" s="92"/>
      <c r="E11" s="93">
        <f>D11*C11</f>
        <v>0</v>
      </c>
      <c r="F11" s="94">
        <v>1</v>
      </c>
      <c r="G11" s="97">
        <f t="shared" si="1"/>
        <v>0</v>
      </c>
      <c r="H11" s="50">
        <f t="shared" si="2"/>
        <v>0</v>
      </c>
      <c r="I11" s="50">
        <f t="shared" si="3"/>
        <v>0</v>
      </c>
    </row>
    <row r="12" spans="1:9">
      <c r="A12" s="27" t="s">
        <v>32</v>
      </c>
      <c r="B12" s="84" t="s">
        <v>101</v>
      </c>
      <c r="C12" s="85">
        <v>250</v>
      </c>
      <c r="D12" s="86"/>
      <c r="E12" s="87">
        <f t="shared" si="0"/>
        <v>0</v>
      </c>
      <c r="F12" s="88">
        <v>1</v>
      </c>
      <c r="G12" s="87">
        <f t="shared" si="1"/>
        <v>0</v>
      </c>
      <c r="H12" s="33">
        <f t="shared" si="2"/>
        <v>0</v>
      </c>
      <c r="I12" s="33">
        <f t="shared" si="3"/>
        <v>0</v>
      </c>
    </row>
    <row r="13" spans="1:9">
      <c r="A13" s="44"/>
      <c r="B13" s="98"/>
      <c r="C13" s="96">
        <v>500</v>
      </c>
      <c r="D13" s="92"/>
      <c r="E13" s="93">
        <f t="shared" si="0"/>
        <v>0</v>
      </c>
      <c r="F13" s="99">
        <v>1</v>
      </c>
      <c r="G13" s="97">
        <f t="shared" si="1"/>
        <v>0</v>
      </c>
      <c r="H13" s="50">
        <f t="shared" si="2"/>
        <v>0</v>
      </c>
      <c r="I13" s="50">
        <f t="shared" si="3"/>
        <v>0</v>
      </c>
    </row>
    <row r="14" spans="1:9" ht="14.4" thickBot="1">
      <c r="A14" s="34"/>
      <c r="B14" s="100"/>
      <c r="C14" s="101">
        <v>1000</v>
      </c>
      <c r="D14" s="102"/>
      <c r="E14" s="103">
        <f t="shared" si="0"/>
        <v>0</v>
      </c>
      <c r="F14" s="104">
        <v>1</v>
      </c>
      <c r="G14" s="105">
        <f t="shared" si="1"/>
        <v>0</v>
      </c>
      <c r="H14" s="40">
        <f t="shared" si="2"/>
        <v>0</v>
      </c>
      <c r="I14" s="40">
        <f t="shared" si="3"/>
        <v>0</v>
      </c>
    </row>
    <row r="15" spans="1:9">
      <c r="A15" s="27" t="s">
        <v>10</v>
      </c>
      <c r="B15" s="84" t="s">
        <v>102</v>
      </c>
      <c r="C15" s="85">
        <v>100</v>
      </c>
      <c r="D15" s="86"/>
      <c r="E15" s="87">
        <f t="shared" si="0"/>
        <v>0</v>
      </c>
      <c r="F15" s="88">
        <v>1</v>
      </c>
      <c r="G15" s="87">
        <f t="shared" si="1"/>
        <v>0</v>
      </c>
      <c r="H15" s="33">
        <f t="shared" si="2"/>
        <v>0</v>
      </c>
      <c r="I15" s="33">
        <f t="shared" si="3"/>
        <v>0</v>
      </c>
    </row>
    <row r="16" spans="1:9">
      <c r="A16" s="44"/>
      <c r="B16" s="98"/>
      <c r="C16" s="106">
        <v>250</v>
      </c>
      <c r="D16" s="107"/>
      <c r="E16" s="93">
        <f t="shared" si="0"/>
        <v>0</v>
      </c>
      <c r="F16" s="99">
        <v>1</v>
      </c>
      <c r="G16" s="97">
        <f t="shared" si="1"/>
        <v>0</v>
      </c>
      <c r="H16" s="50">
        <f t="shared" si="2"/>
        <v>0</v>
      </c>
      <c r="I16" s="50">
        <f t="shared" si="3"/>
        <v>0</v>
      </c>
    </row>
    <row r="17" spans="1:9" ht="14.4" thickBot="1">
      <c r="A17" s="44"/>
      <c r="B17" s="98"/>
      <c r="C17" s="106">
        <v>500</v>
      </c>
      <c r="D17" s="107"/>
      <c r="E17" s="95">
        <f t="shared" si="0"/>
        <v>0</v>
      </c>
      <c r="F17" s="99">
        <v>1</v>
      </c>
      <c r="G17" s="97">
        <f t="shared" si="1"/>
        <v>0</v>
      </c>
      <c r="H17" s="50">
        <f t="shared" si="2"/>
        <v>0</v>
      </c>
      <c r="I17" s="50">
        <f t="shared" si="3"/>
        <v>0</v>
      </c>
    </row>
    <row r="18" spans="1:9">
      <c r="A18" s="27" t="s">
        <v>35</v>
      </c>
      <c r="B18" s="84" t="s">
        <v>103</v>
      </c>
      <c r="C18" s="85">
        <v>250</v>
      </c>
      <c r="D18" s="86"/>
      <c r="E18" s="87">
        <f t="shared" si="0"/>
        <v>0</v>
      </c>
      <c r="F18" s="88">
        <v>1</v>
      </c>
      <c r="G18" s="87">
        <f t="shared" si="1"/>
        <v>0</v>
      </c>
      <c r="H18" s="87">
        <f t="shared" si="2"/>
        <v>0</v>
      </c>
      <c r="I18" s="89">
        <f t="shared" si="3"/>
        <v>0</v>
      </c>
    </row>
    <row r="19" spans="1:9">
      <c r="A19" s="73"/>
      <c r="B19" s="108"/>
      <c r="C19" s="106">
        <v>500</v>
      </c>
      <c r="D19" s="92"/>
      <c r="E19" s="97">
        <f t="shared" si="0"/>
        <v>0</v>
      </c>
      <c r="F19" s="109">
        <v>1</v>
      </c>
      <c r="G19" s="97">
        <f t="shared" si="1"/>
        <v>0</v>
      </c>
      <c r="H19" s="50">
        <f t="shared" si="2"/>
        <v>0</v>
      </c>
      <c r="I19" s="95">
        <f t="shared" si="3"/>
        <v>0</v>
      </c>
    </row>
    <row r="20" spans="1:9" ht="14.4" thickBot="1">
      <c r="A20" s="44"/>
      <c r="B20" s="98"/>
      <c r="C20" s="106">
        <v>1000</v>
      </c>
      <c r="D20" s="92"/>
      <c r="E20" s="93">
        <f t="shared" si="0"/>
        <v>0</v>
      </c>
      <c r="F20" s="99">
        <v>2</v>
      </c>
      <c r="G20" s="97">
        <f t="shared" si="1"/>
        <v>0</v>
      </c>
      <c r="H20" s="50">
        <f t="shared" si="2"/>
        <v>0</v>
      </c>
      <c r="I20" s="50">
        <f t="shared" si="3"/>
        <v>0</v>
      </c>
    </row>
    <row r="21" spans="1:9">
      <c r="A21" s="27" t="s">
        <v>87</v>
      </c>
      <c r="B21" s="84" t="s">
        <v>104</v>
      </c>
      <c r="C21" s="85">
        <v>500</v>
      </c>
      <c r="D21" s="86"/>
      <c r="E21" s="87">
        <f t="shared" si="0"/>
        <v>0</v>
      </c>
      <c r="F21" s="110">
        <v>1</v>
      </c>
      <c r="G21" s="111">
        <f t="shared" si="1"/>
        <v>0</v>
      </c>
      <c r="H21" s="89">
        <f t="shared" si="2"/>
        <v>0</v>
      </c>
      <c r="I21" s="89">
        <f t="shared" si="3"/>
        <v>0</v>
      </c>
    </row>
    <row r="22" spans="1:9">
      <c r="A22" s="73"/>
      <c r="B22" s="108"/>
      <c r="C22" s="106">
        <v>1000</v>
      </c>
      <c r="D22" s="92"/>
      <c r="E22" s="97">
        <f t="shared" si="0"/>
        <v>0</v>
      </c>
      <c r="F22" s="99">
        <v>1</v>
      </c>
      <c r="G22" s="95">
        <f t="shared" si="1"/>
        <v>0</v>
      </c>
      <c r="H22" s="95">
        <f t="shared" si="2"/>
        <v>0</v>
      </c>
      <c r="I22" s="95">
        <f t="shared" si="3"/>
        <v>0</v>
      </c>
    </row>
    <row r="23" spans="1:9">
      <c r="A23" s="73"/>
      <c r="B23" s="108"/>
      <c r="C23" s="106">
        <v>2000</v>
      </c>
      <c r="D23" s="112"/>
      <c r="E23" s="93">
        <f t="shared" si="0"/>
        <v>0</v>
      </c>
      <c r="F23" s="99">
        <v>1</v>
      </c>
      <c r="G23" s="97">
        <f t="shared" si="1"/>
        <v>0</v>
      </c>
      <c r="H23" s="113">
        <f t="shared" si="2"/>
        <v>0</v>
      </c>
      <c r="I23" s="113">
        <f t="shared" si="3"/>
        <v>0</v>
      </c>
    </row>
    <row r="24" spans="1:9" ht="14.4" thickBot="1">
      <c r="A24" s="44"/>
      <c r="B24" s="98"/>
      <c r="C24" s="106">
        <v>5000</v>
      </c>
      <c r="D24" s="92"/>
      <c r="E24" s="93">
        <f t="shared" si="0"/>
        <v>0</v>
      </c>
      <c r="F24" s="99">
        <v>1</v>
      </c>
      <c r="G24" s="97">
        <f t="shared" si="1"/>
        <v>0</v>
      </c>
      <c r="H24" s="50">
        <f t="shared" si="2"/>
        <v>0</v>
      </c>
      <c r="I24" s="50">
        <f t="shared" si="3"/>
        <v>0</v>
      </c>
    </row>
    <row r="25" spans="1:9">
      <c r="A25" s="55">
        <v>6</v>
      </c>
      <c r="B25" s="84" t="s">
        <v>105</v>
      </c>
      <c r="C25" s="85">
        <v>500</v>
      </c>
      <c r="D25" s="86"/>
      <c r="E25" s="87">
        <f t="shared" si="0"/>
        <v>0</v>
      </c>
      <c r="F25" s="88">
        <v>1</v>
      </c>
      <c r="G25" s="87">
        <f t="shared" si="1"/>
        <v>0</v>
      </c>
      <c r="H25" s="33">
        <f t="shared" si="2"/>
        <v>0</v>
      </c>
      <c r="I25" s="33">
        <f t="shared" si="3"/>
        <v>0</v>
      </c>
    </row>
    <row r="26" spans="1:9">
      <c r="A26" s="56"/>
      <c r="B26" s="98"/>
      <c r="C26" s="96">
        <v>1000</v>
      </c>
      <c r="D26" s="112"/>
      <c r="E26" s="93">
        <f t="shared" si="0"/>
        <v>0</v>
      </c>
      <c r="F26" s="99">
        <v>1</v>
      </c>
      <c r="G26" s="97">
        <f t="shared" si="1"/>
        <v>0</v>
      </c>
      <c r="H26" s="50">
        <f t="shared" si="2"/>
        <v>0</v>
      </c>
      <c r="I26" s="50">
        <f t="shared" si="3"/>
        <v>0</v>
      </c>
    </row>
    <row r="27" spans="1:9">
      <c r="A27" s="114"/>
      <c r="B27" s="115"/>
      <c r="C27" s="96">
        <v>2000</v>
      </c>
      <c r="D27" s="116"/>
      <c r="E27" s="93">
        <f t="shared" si="0"/>
        <v>0</v>
      </c>
      <c r="F27" s="117">
        <v>1</v>
      </c>
      <c r="G27" s="93">
        <f t="shared" si="1"/>
        <v>0</v>
      </c>
      <c r="H27" s="76">
        <f t="shared" si="2"/>
        <v>0</v>
      </c>
      <c r="I27" s="76">
        <f t="shared" si="3"/>
        <v>0</v>
      </c>
    </row>
    <row r="28" spans="1:9" ht="14.4" thickBot="1">
      <c r="A28" s="57"/>
      <c r="B28" s="100"/>
      <c r="C28" s="101">
        <v>5000</v>
      </c>
      <c r="D28" s="102"/>
      <c r="E28" s="103">
        <f t="shared" si="0"/>
        <v>0</v>
      </c>
      <c r="F28" s="104">
        <v>1</v>
      </c>
      <c r="G28" s="105">
        <f t="shared" si="1"/>
        <v>0</v>
      </c>
      <c r="H28" s="40">
        <f t="shared" si="2"/>
        <v>0</v>
      </c>
      <c r="I28" s="40">
        <f t="shared" si="3"/>
        <v>0</v>
      </c>
    </row>
    <row r="29" spans="1:9">
      <c r="A29" s="55">
        <v>7</v>
      </c>
      <c r="B29" s="84" t="s">
        <v>106</v>
      </c>
      <c r="C29" s="85">
        <v>250</v>
      </c>
      <c r="D29" s="86"/>
      <c r="E29" s="87">
        <f t="shared" si="0"/>
        <v>0</v>
      </c>
      <c r="F29" s="88">
        <v>1</v>
      </c>
      <c r="G29" s="87">
        <f t="shared" si="1"/>
        <v>0</v>
      </c>
      <c r="H29" s="33">
        <f t="shared" si="2"/>
        <v>0</v>
      </c>
      <c r="I29" s="33">
        <f t="shared" si="3"/>
        <v>0</v>
      </c>
    </row>
    <row r="30" spans="1:9">
      <c r="A30" s="56"/>
      <c r="B30" s="98"/>
      <c r="C30" s="96">
        <v>500</v>
      </c>
      <c r="D30" s="112"/>
      <c r="E30" s="93">
        <f t="shared" si="0"/>
        <v>0</v>
      </c>
      <c r="F30" s="99">
        <v>1</v>
      </c>
      <c r="G30" s="97">
        <f t="shared" si="1"/>
        <v>0</v>
      </c>
      <c r="H30" s="50">
        <f t="shared" si="2"/>
        <v>0</v>
      </c>
      <c r="I30" s="50">
        <f t="shared" si="3"/>
        <v>0</v>
      </c>
    </row>
    <row r="31" spans="1:9" ht="14.4" thickBot="1">
      <c r="A31" s="57"/>
      <c r="B31" s="100"/>
      <c r="C31" s="101">
        <v>1000</v>
      </c>
      <c r="D31" s="102"/>
      <c r="E31" s="103">
        <f t="shared" si="0"/>
        <v>0</v>
      </c>
      <c r="F31" s="104">
        <v>1</v>
      </c>
      <c r="G31" s="105">
        <f t="shared" si="1"/>
        <v>0</v>
      </c>
      <c r="H31" s="40">
        <f t="shared" si="2"/>
        <v>0</v>
      </c>
      <c r="I31" s="40">
        <f t="shared" si="3"/>
        <v>0</v>
      </c>
    </row>
    <row r="32" spans="1:9">
      <c r="A32" s="55">
        <v>8</v>
      </c>
      <c r="B32" s="84" t="s">
        <v>107</v>
      </c>
      <c r="C32" s="85">
        <v>250</v>
      </c>
      <c r="D32" s="86"/>
      <c r="E32" s="87">
        <f t="shared" si="0"/>
        <v>0</v>
      </c>
      <c r="F32" s="88">
        <v>1</v>
      </c>
      <c r="G32" s="87">
        <f t="shared" si="1"/>
        <v>0</v>
      </c>
      <c r="H32" s="33">
        <f t="shared" si="2"/>
        <v>0</v>
      </c>
      <c r="I32" s="33">
        <f t="shared" si="3"/>
        <v>0</v>
      </c>
    </row>
    <row r="33" spans="1:9">
      <c r="A33" s="56"/>
      <c r="B33" s="98"/>
      <c r="C33" s="96">
        <v>500</v>
      </c>
      <c r="D33" s="112"/>
      <c r="E33" s="93">
        <f t="shared" si="0"/>
        <v>0</v>
      </c>
      <c r="F33" s="99">
        <v>1</v>
      </c>
      <c r="G33" s="97">
        <f t="shared" si="1"/>
        <v>0</v>
      </c>
      <c r="H33" s="50">
        <f t="shared" si="2"/>
        <v>0</v>
      </c>
      <c r="I33" s="50">
        <f t="shared" si="3"/>
        <v>0</v>
      </c>
    </row>
    <row r="34" spans="1:9" ht="14.4" thickBot="1">
      <c r="A34" s="57"/>
      <c r="B34" s="100"/>
      <c r="C34" s="101">
        <v>1000</v>
      </c>
      <c r="D34" s="102"/>
      <c r="E34" s="103">
        <f t="shared" si="0"/>
        <v>0</v>
      </c>
      <c r="F34" s="104">
        <v>1</v>
      </c>
      <c r="G34" s="105">
        <f t="shared" si="1"/>
        <v>0</v>
      </c>
      <c r="H34" s="40">
        <f t="shared" si="2"/>
        <v>0</v>
      </c>
      <c r="I34" s="40">
        <f t="shared" si="3"/>
        <v>0</v>
      </c>
    </row>
    <row r="35" spans="1:9">
      <c r="A35" s="55">
        <v>9</v>
      </c>
      <c r="B35" s="84" t="s">
        <v>108</v>
      </c>
      <c r="C35" s="85">
        <v>250</v>
      </c>
      <c r="D35" s="86"/>
      <c r="E35" s="87">
        <f t="shared" si="0"/>
        <v>0</v>
      </c>
      <c r="F35" s="88">
        <v>2</v>
      </c>
      <c r="G35" s="87">
        <f t="shared" si="1"/>
        <v>0</v>
      </c>
      <c r="H35" s="33">
        <f t="shared" si="2"/>
        <v>0</v>
      </c>
      <c r="I35" s="33">
        <f t="shared" si="3"/>
        <v>0</v>
      </c>
    </row>
    <row r="36" spans="1:9">
      <c r="A36" s="56"/>
      <c r="B36" s="98"/>
      <c r="C36" s="96">
        <v>500</v>
      </c>
      <c r="D36" s="112"/>
      <c r="E36" s="93">
        <f t="shared" si="0"/>
        <v>0</v>
      </c>
      <c r="F36" s="99">
        <v>1</v>
      </c>
      <c r="G36" s="97">
        <f t="shared" si="1"/>
        <v>0</v>
      </c>
      <c r="H36" s="50">
        <f t="shared" si="2"/>
        <v>0</v>
      </c>
      <c r="I36" s="50">
        <f t="shared" si="3"/>
        <v>0</v>
      </c>
    </row>
    <row r="37" spans="1:9" ht="14.4" thickBot="1">
      <c r="A37" s="57"/>
      <c r="B37" s="100"/>
      <c r="C37" s="101">
        <v>1000</v>
      </c>
      <c r="D37" s="102"/>
      <c r="E37" s="103">
        <f t="shared" si="0"/>
        <v>0</v>
      </c>
      <c r="F37" s="104">
        <v>1</v>
      </c>
      <c r="G37" s="105">
        <f t="shared" si="1"/>
        <v>0</v>
      </c>
      <c r="H37" s="40">
        <f t="shared" si="2"/>
        <v>0</v>
      </c>
      <c r="I37" s="40">
        <f t="shared" si="3"/>
        <v>0</v>
      </c>
    </row>
    <row r="38" spans="1:9">
      <c r="A38" s="55">
        <v>10</v>
      </c>
      <c r="B38" s="84" t="s">
        <v>109</v>
      </c>
      <c r="C38" s="85">
        <v>250</v>
      </c>
      <c r="D38" s="86"/>
      <c r="E38" s="87">
        <f t="shared" si="0"/>
        <v>0</v>
      </c>
      <c r="F38" s="88">
        <v>1</v>
      </c>
      <c r="G38" s="87">
        <f t="shared" si="1"/>
        <v>0</v>
      </c>
      <c r="H38" s="33">
        <f t="shared" si="2"/>
        <v>0</v>
      </c>
      <c r="I38" s="33">
        <f t="shared" si="3"/>
        <v>0</v>
      </c>
    </row>
    <row r="39" spans="1:9">
      <c r="A39" s="56"/>
      <c r="B39" s="98"/>
      <c r="C39" s="96">
        <v>500</v>
      </c>
      <c r="D39" s="112"/>
      <c r="E39" s="93">
        <f t="shared" si="0"/>
        <v>0</v>
      </c>
      <c r="F39" s="99">
        <v>1</v>
      </c>
      <c r="G39" s="97">
        <f t="shared" si="1"/>
        <v>0</v>
      </c>
      <c r="H39" s="50">
        <f t="shared" si="2"/>
        <v>0</v>
      </c>
      <c r="I39" s="50">
        <f t="shared" si="3"/>
        <v>0</v>
      </c>
    </row>
    <row r="40" spans="1:9" ht="14.4" thickBot="1">
      <c r="A40" s="57"/>
      <c r="B40" s="100"/>
      <c r="C40" s="101">
        <v>1000</v>
      </c>
      <c r="D40" s="116"/>
      <c r="E40" s="118">
        <f t="shared" si="0"/>
        <v>0</v>
      </c>
      <c r="F40" s="104">
        <v>1</v>
      </c>
      <c r="G40" s="105">
        <f t="shared" si="1"/>
        <v>0</v>
      </c>
      <c r="H40" s="76">
        <f t="shared" si="2"/>
        <v>0</v>
      </c>
      <c r="I40" s="40">
        <f t="shared" si="3"/>
        <v>0</v>
      </c>
    </row>
    <row r="41" spans="1:9">
      <c r="A41" s="55">
        <v>11</v>
      </c>
      <c r="B41" s="84" t="s">
        <v>110</v>
      </c>
      <c r="C41" s="85">
        <v>250</v>
      </c>
      <c r="D41" s="86"/>
      <c r="E41" s="87">
        <f t="shared" si="0"/>
        <v>0</v>
      </c>
      <c r="F41" s="88">
        <v>1</v>
      </c>
      <c r="G41" s="87">
        <f t="shared" si="1"/>
        <v>0</v>
      </c>
      <c r="H41" s="33">
        <f t="shared" si="2"/>
        <v>0</v>
      </c>
      <c r="I41" s="33">
        <f t="shared" si="3"/>
        <v>0</v>
      </c>
    </row>
    <row r="42" spans="1:9">
      <c r="A42" s="56"/>
      <c r="B42" s="98"/>
      <c r="C42" s="96">
        <v>500</v>
      </c>
      <c r="D42" s="112"/>
      <c r="E42" s="93">
        <f t="shared" si="0"/>
        <v>0</v>
      </c>
      <c r="F42" s="99">
        <v>1</v>
      </c>
      <c r="G42" s="97">
        <f t="shared" si="1"/>
        <v>0</v>
      </c>
      <c r="H42" s="50">
        <f t="shared" si="2"/>
        <v>0</v>
      </c>
      <c r="I42" s="50">
        <f t="shared" si="3"/>
        <v>0</v>
      </c>
    </row>
    <row r="43" spans="1:9" ht="14.4" thickBot="1">
      <c r="A43" s="114"/>
      <c r="B43" s="115"/>
      <c r="C43" s="119">
        <v>1000</v>
      </c>
      <c r="D43" s="116"/>
      <c r="E43" s="118">
        <f t="shared" si="0"/>
        <v>0</v>
      </c>
      <c r="F43" s="117">
        <v>1</v>
      </c>
      <c r="G43" s="93">
        <f t="shared" si="1"/>
        <v>0</v>
      </c>
      <c r="H43" s="76">
        <f t="shared" si="2"/>
        <v>0</v>
      </c>
      <c r="I43" s="76">
        <f t="shared" si="3"/>
        <v>0</v>
      </c>
    </row>
    <row r="44" spans="1:9">
      <c r="A44" s="120">
        <v>12</v>
      </c>
      <c r="B44" s="121" t="s">
        <v>111</v>
      </c>
      <c r="C44" s="85">
        <v>500</v>
      </c>
      <c r="D44" s="122"/>
      <c r="E44" s="123">
        <f>D44*C44</f>
        <v>0</v>
      </c>
      <c r="F44" s="124">
        <v>2</v>
      </c>
      <c r="G44" s="125">
        <f>E44*F44</f>
        <v>0</v>
      </c>
      <c r="H44" s="126">
        <f>G44*1.23-G44</f>
        <v>0</v>
      </c>
      <c r="I44" s="125">
        <f>G44+H44</f>
        <v>0</v>
      </c>
    </row>
    <row r="45" spans="1:9">
      <c r="A45" s="127"/>
      <c r="B45" s="90"/>
      <c r="C45" s="106">
        <v>1000</v>
      </c>
      <c r="D45" s="128"/>
      <c r="E45" s="129">
        <f>D45*C45</f>
        <v>0</v>
      </c>
      <c r="F45" s="130">
        <v>2</v>
      </c>
      <c r="G45" s="131">
        <f>E45*F45</f>
        <v>0</v>
      </c>
      <c r="H45" s="132">
        <f>G45*1.23-G45</f>
        <v>0</v>
      </c>
      <c r="I45" s="133">
        <f>G45+H45</f>
        <v>0</v>
      </c>
    </row>
    <row r="46" spans="1:9" ht="14.4" thickBot="1">
      <c r="A46" s="134"/>
      <c r="B46" s="135"/>
      <c r="C46" s="136">
        <v>2500</v>
      </c>
      <c r="D46" s="137"/>
      <c r="E46" s="138">
        <f t="shared" si="0"/>
        <v>0</v>
      </c>
      <c r="F46" s="139">
        <v>2</v>
      </c>
      <c r="G46" s="105">
        <f t="shared" si="1"/>
        <v>0</v>
      </c>
      <c r="H46" s="105">
        <f t="shared" si="2"/>
        <v>0</v>
      </c>
      <c r="I46" s="140">
        <f t="shared" si="3"/>
        <v>0</v>
      </c>
    </row>
    <row r="47" spans="1:9" ht="24.6" customHeight="1" thickBot="1">
      <c r="A47" s="141" t="s">
        <v>77</v>
      </c>
      <c r="B47" s="142"/>
      <c r="C47" s="142"/>
      <c r="D47" s="142"/>
      <c r="E47" s="142"/>
      <c r="F47" s="143"/>
      <c r="G47" s="144">
        <f>SUM(G9:G46)</f>
        <v>0</v>
      </c>
      <c r="H47" s="144">
        <f>SUM(H9:H46)</f>
        <v>0</v>
      </c>
      <c r="I47" s="144">
        <f>SUM(I9:I46)</f>
        <v>0</v>
      </c>
    </row>
    <row r="48" spans="1:9">
      <c r="I48" s="4"/>
    </row>
    <row r="49" spans="1:9" ht="61.8" customHeight="1">
      <c r="A49" s="13" t="s">
        <v>9</v>
      </c>
      <c r="B49" s="13"/>
      <c r="C49" s="13"/>
      <c r="D49" s="13"/>
      <c r="E49" s="13"/>
      <c r="F49" s="13"/>
      <c r="G49" s="13"/>
      <c r="H49" s="13"/>
      <c r="I49" s="13"/>
    </row>
    <row r="50" spans="1:9" ht="33.6" customHeight="1">
      <c r="A50" s="13" t="s">
        <v>17</v>
      </c>
      <c r="B50" s="13"/>
      <c r="C50" s="13"/>
      <c r="D50" s="13"/>
      <c r="E50" s="13"/>
      <c r="F50" s="13"/>
      <c r="G50" s="13"/>
      <c r="H50" s="13"/>
      <c r="I50" s="13"/>
    </row>
    <row r="51" spans="1:9">
      <c r="A51" s="12"/>
      <c r="B51" s="12"/>
      <c r="C51" s="12"/>
      <c r="D51" s="12"/>
      <c r="E51" s="12"/>
      <c r="F51" s="12"/>
      <c r="G51" s="12"/>
      <c r="H51" s="12"/>
      <c r="I51" s="12"/>
    </row>
    <row r="52" spans="1:9">
      <c r="A52" s="12"/>
      <c r="B52" s="12"/>
      <c r="C52" s="12"/>
      <c r="D52" s="12"/>
      <c r="E52" s="12"/>
      <c r="F52" s="12"/>
      <c r="G52" s="12"/>
      <c r="H52" s="12"/>
      <c r="I52" s="12"/>
    </row>
    <row r="53" spans="1:9">
      <c r="F53" s="15" t="s">
        <v>20</v>
      </c>
      <c r="G53" s="15"/>
      <c r="H53" s="15"/>
      <c r="I53" s="15"/>
    </row>
    <row r="54" spans="1:9">
      <c r="F54" s="15"/>
      <c r="G54" s="15"/>
      <c r="H54" s="15"/>
      <c r="I54" s="15"/>
    </row>
    <row r="55" spans="1:9">
      <c r="F55" s="15"/>
      <c r="G55" s="15"/>
      <c r="H55" s="15"/>
      <c r="I55" s="15"/>
    </row>
  </sheetData>
  <mergeCells count="33">
    <mergeCell ref="A44:A46"/>
    <mergeCell ref="B44:B46"/>
    <mergeCell ref="A47:F47"/>
    <mergeCell ref="B32:B34"/>
    <mergeCell ref="A35:A37"/>
    <mergeCell ref="B35:B37"/>
    <mergeCell ref="A38:A40"/>
    <mergeCell ref="B38:B40"/>
    <mergeCell ref="A41:A43"/>
    <mergeCell ref="B41:B43"/>
    <mergeCell ref="A50:I50"/>
    <mergeCell ref="F53:I55"/>
    <mergeCell ref="A6:I6"/>
    <mergeCell ref="A9:A11"/>
    <mergeCell ref="B9:B11"/>
    <mergeCell ref="A18:A20"/>
    <mergeCell ref="B18:B20"/>
    <mergeCell ref="A21:A24"/>
    <mergeCell ref="B21:B24"/>
    <mergeCell ref="A25:A28"/>
    <mergeCell ref="A12:A14"/>
    <mergeCell ref="B12:B14"/>
    <mergeCell ref="A15:A17"/>
    <mergeCell ref="B15:B17"/>
    <mergeCell ref="A49:I49"/>
    <mergeCell ref="B25:B28"/>
    <mergeCell ref="A29:A31"/>
    <mergeCell ref="B29:B31"/>
    <mergeCell ref="A32:A34"/>
    <mergeCell ref="G1:I1"/>
    <mergeCell ref="A2:D2"/>
    <mergeCell ref="A4:I4"/>
    <mergeCell ref="A5:I5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874E4-C77A-4039-8EA9-0A99E5B90440}">
  <dimension ref="A1:I26"/>
  <sheetViews>
    <sheetView tabSelected="1" topLeftCell="A7" zoomScale="120" zoomScaleNormal="120" workbookViewId="0">
      <selection activeCell="M23" sqref="M23"/>
    </sheetView>
  </sheetViews>
  <sheetFormatPr defaultColWidth="9" defaultRowHeight="13.8"/>
  <cols>
    <col min="1" max="1" width="3.19921875" style="1" customWidth="1"/>
    <col min="2" max="2" width="9.5" style="1" customWidth="1"/>
    <col min="3" max="3" width="7.69921875" style="1" customWidth="1"/>
    <col min="4" max="4" width="8.796875" style="1" customWidth="1"/>
    <col min="5" max="5" width="11.59765625" style="1" customWidth="1"/>
    <col min="6" max="6" width="9.296875" style="1" customWidth="1"/>
    <col min="7" max="7" width="12" style="1" customWidth="1"/>
    <col min="8" max="8" width="8.5" style="1" customWidth="1"/>
    <col min="9" max="9" width="9.3984375" style="1" customWidth="1"/>
    <col min="10" max="16384" width="9" style="1"/>
  </cols>
  <sheetData>
    <row r="1" spans="1:9" ht="16.8" customHeight="1">
      <c r="A1" s="3"/>
      <c r="B1" s="3"/>
      <c r="C1" s="3"/>
      <c r="D1" s="3"/>
      <c r="E1" s="5"/>
      <c r="F1" s="5"/>
      <c r="G1" s="16" t="s">
        <v>112</v>
      </c>
      <c r="H1" s="16"/>
      <c r="I1" s="16"/>
    </row>
    <row r="2" spans="1:9" s="2" customFormat="1" ht="23.4" customHeight="1">
      <c r="A2" s="14" t="s">
        <v>79</v>
      </c>
      <c r="B2" s="14"/>
      <c r="C2" s="14"/>
      <c r="D2" s="14"/>
      <c r="E2" s="6"/>
      <c r="F2" s="7"/>
      <c r="G2" s="8"/>
      <c r="H2" s="8"/>
      <c r="I2" s="8"/>
    </row>
    <row r="3" spans="1:9" s="2" customFormat="1" ht="10.8" customHeight="1">
      <c r="A3" s="11"/>
      <c r="B3" s="11"/>
      <c r="C3" s="11"/>
      <c r="D3" s="11"/>
      <c r="E3" s="6"/>
      <c r="F3" s="7"/>
      <c r="G3" s="8"/>
      <c r="H3" s="8"/>
      <c r="I3" s="8"/>
    </row>
    <row r="4" spans="1:9" ht="18" customHeight="1">
      <c r="A4" s="17" t="s">
        <v>113</v>
      </c>
      <c r="B4" s="17"/>
      <c r="C4" s="17"/>
      <c r="D4" s="17"/>
      <c r="E4" s="17"/>
      <c r="F4" s="17"/>
      <c r="G4" s="17"/>
      <c r="H4" s="17"/>
      <c r="I4" s="17"/>
    </row>
    <row r="5" spans="1:9" ht="28.2" customHeight="1">
      <c r="A5" s="18" t="s">
        <v>78</v>
      </c>
      <c r="B5" s="18"/>
      <c r="C5" s="18"/>
      <c r="D5" s="18"/>
      <c r="E5" s="18"/>
      <c r="F5" s="18"/>
      <c r="G5" s="18"/>
      <c r="H5" s="18"/>
      <c r="I5" s="18"/>
    </row>
    <row r="6" spans="1:9" ht="14.4" thickBot="1">
      <c r="A6" s="19" t="s">
        <v>114</v>
      </c>
      <c r="B6" s="19"/>
      <c r="C6" s="19"/>
      <c r="D6" s="19"/>
      <c r="E6" s="19"/>
      <c r="F6" s="19"/>
      <c r="G6" s="19"/>
      <c r="H6" s="19"/>
      <c r="I6" s="19"/>
    </row>
    <row r="7" spans="1:9" ht="73.2" customHeight="1" thickBot="1">
      <c r="A7" s="145" t="s">
        <v>0</v>
      </c>
      <c r="B7" s="146" t="s">
        <v>1</v>
      </c>
      <c r="C7" s="146" t="s">
        <v>7</v>
      </c>
      <c r="D7" s="146" t="s">
        <v>13</v>
      </c>
      <c r="E7" s="146" t="s">
        <v>14</v>
      </c>
      <c r="F7" s="146" t="s">
        <v>6</v>
      </c>
      <c r="G7" s="146" t="s">
        <v>118</v>
      </c>
      <c r="H7" s="146" t="s">
        <v>119</v>
      </c>
      <c r="I7" s="147" t="s">
        <v>16</v>
      </c>
    </row>
    <row r="8" spans="1:9" ht="33.6" customHeight="1" thickBot="1">
      <c r="A8" s="148">
        <v>1</v>
      </c>
      <c r="B8" s="149">
        <v>2</v>
      </c>
      <c r="C8" s="149">
        <v>3</v>
      </c>
      <c r="D8" s="149">
        <v>4</v>
      </c>
      <c r="E8" s="149" t="s">
        <v>11</v>
      </c>
      <c r="F8" s="149">
        <v>6</v>
      </c>
      <c r="G8" s="149" t="s">
        <v>15</v>
      </c>
      <c r="H8" s="149">
        <v>8</v>
      </c>
      <c r="I8" s="150" t="s">
        <v>12</v>
      </c>
    </row>
    <row r="9" spans="1:9" ht="13.8" customHeight="1">
      <c r="A9" s="151" t="s">
        <v>30</v>
      </c>
      <c r="B9" s="152" t="s">
        <v>115</v>
      </c>
      <c r="C9" s="153" t="s">
        <v>5</v>
      </c>
      <c r="D9" s="154"/>
      <c r="E9" s="155">
        <f>25*D9</f>
        <v>0</v>
      </c>
      <c r="F9" s="156">
        <v>4</v>
      </c>
      <c r="G9" s="155">
        <f t="shared" ref="G9:G17" si="0">E9*F9</f>
        <v>0</v>
      </c>
      <c r="H9" s="157">
        <f>G9*1.23-G9</f>
        <v>0</v>
      </c>
      <c r="I9" s="158">
        <f>G9+H9</f>
        <v>0</v>
      </c>
    </row>
    <row r="10" spans="1:9">
      <c r="A10" s="159"/>
      <c r="B10" s="160"/>
      <c r="C10" s="161" t="s">
        <v>3</v>
      </c>
      <c r="D10" s="162"/>
      <c r="E10" s="163">
        <f>50*D10</f>
        <v>0</v>
      </c>
      <c r="F10" s="164">
        <v>4</v>
      </c>
      <c r="G10" s="163">
        <f t="shared" si="0"/>
        <v>0</v>
      </c>
      <c r="H10" s="165">
        <f t="shared" ref="H10:H17" si="1">G10*1.23-G10</f>
        <v>0</v>
      </c>
      <c r="I10" s="166">
        <f t="shared" ref="I10:I17" si="2">G10+H10</f>
        <v>0</v>
      </c>
    </row>
    <row r="11" spans="1:9" ht="13.8" customHeight="1">
      <c r="A11" s="159"/>
      <c r="B11" s="160"/>
      <c r="C11" s="161" t="s">
        <v>2</v>
      </c>
      <c r="D11" s="162"/>
      <c r="E11" s="163">
        <f>100*D11</f>
        <v>0</v>
      </c>
      <c r="F11" s="164">
        <v>5</v>
      </c>
      <c r="G11" s="167">
        <f t="shared" si="0"/>
        <v>0</v>
      </c>
      <c r="H11" s="165">
        <f t="shared" si="1"/>
        <v>0</v>
      </c>
      <c r="I11" s="168">
        <f t="shared" si="2"/>
        <v>0</v>
      </c>
    </row>
    <row r="12" spans="1:9">
      <c r="A12" s="159"/>
      <c r="B12" s="160"/>
      <c r="C12" s="161" t="s">
        <v>4</v>
      </c>
      <c r="D12" s="162"/>
      <c r="E12" s="167">
        <f>200*D12</f>
        <v>0</v>
      </c>
      <c r="F12" s="164">
        <v>5</v>
      </c>
      <c r="G12" s="169">
        <f t="shared" si="0"/>
        <v>0</v>
      </c>
      <c r="H12" s="170">
        <f t="shared" si="1"/>
        <v>0</v>
      </c>
      <c r="I12" s="166">
        <f t="shared" si="2"/>
        <v>0</v>
      </c>
    </row>
    <row r="13" spans="1:9" ht="14.4" thickBot="1">
      <c r="A13" s="171"/>
      <c r="B13" s="172"/>
      <c r="C13" s="173" t="s">
        <v>116</v>
      </c>
      <c r="D13" s="174"/>
      <c r="E13" s="175">
        <f>300*D13</f>
        <v>0</v>
      </c>
      <c r="F13" s="176">
        <v>5</v>
      </c>
      <c r="G13" s="177">
        <f t="shared" si="0"/>
        <v>0</v>
      </c>
      <c r="H13" s="178">
        <f t="shared" si="1"/>
        <v>0</v>
      </c>
      <c r="I13" s="179">
        <f t="shared" si="2"/>
        <v>0</v>
      </c>
    </row>
    <row r="14" spans="1:9" ht="13.8" customHeight="1">
      <c r="A14" s="151" t="s">
        <v>32</v>
      </c>
      <c r="B14" s="180" t="s">
        <v>117</v>
      </c>
      <c r="C14" s="153" t="s">
        <v>5</v>
      </c>
      <c r="D14" s="155"/>
      <c r="E14" s="181">
        <f>25*D14</f>
        <v>0</v>
      </c>
      <c r="F14" s="182">
        <v>3</v>
      </c>
      <c r="G14" s="181">
        <f t="shared" si="0"/>
        <v>0</v>
      </c>
      <c r="H14" s="183">
        <f t="shared" si="1"/>
        <v>0</v>
      </c>
      <c r="I14" s="158">
        <f t="shared" si="2"/>
        <v>0</v>
      </c>
    </row>
    <row r="15" spans="1:9">
      <c r="A15" s="159"/>
      <c r="B15" s="184"/>
      <c r="C15" s="161" t="s">
        <v>3</v>
      </c>
      <c r="D15" s="167"/>
      <c r="E15" s="169">
        <f>50*D15</f>
        <v>0</v>
      </c>
      <c r="F15" s="185">
        <v>3</v>
      </c>
      <c r="G15" s="169">
        <f t="shared" si="0"/>
        <v>0</v>
      </c>
      <c r="H15" s="165">
        <f t="shared" si="1"/>
        <v>0</v>
      </c>
      <c r="I15" s="166">
        <f t="shared" si="2"/>
        <v>0</v>
      </c>
    </row>
    <row r="16" spans="1:9">
      <c r="A16" s="159"/>
      <c r="B16" s="184"/>
      <c r="C16" s="161" t="s">
        <v>2</v>
      </c>
      <c r="D16" s="167"/>
      <c r="E16" s="163">
        <f>100*D16</f>
        <v>0</v>
      </c>
      <c r="F16" s="185">
        <v>2</v>
      </c>
      <c r="G16" s="167">
        <f t="shared" si="0"/>
        <v>0</v>
      </c>
      <c r="H16" s="170">
        <f t="shared" si="1"/>
        <v>0</v>
      </c>
      <c r="I16" s="166">
        <f t="shared" si="2"/>
        <v>0</v>
      </c>
    </row>
    <row r="17" spans="1:9" ht="14.4" thickBot="1">
      <c r="A17" s="171"/>
      <c r="B17" s="186"/>
      <c r="C17" s="173" t="s">
        <v>4</v>
      </c>
      <c r="D17" s="175"/>
      <c r="E17" s="177">
        <f>200*D17</f>
        <v>0</v>
      </c>
      <c r="F17" s="187">
        <v>2</v>
      </c>
      <c r="G17" s="175">
        <f t="shared" si="0"/>
        <v>0</v>
      </c>
      <c r="H17" s="178">
        <f t="shared" si="1"/>
        <v>0</v>
      </c>
      <c r="I17" s="179">
        <f t="shared" si="2"/>
        <v>0</v>
      </c>
    </row>
    <row r="18" spans="1:9" ht="25.8" customHeight="1" thickBot="1">
      <c r="A18" s="188" t="s">
        <v>8</v>
      </c>
      <c r="B18" s="189"/>
      <c r="C18" s="189"/>
      <c r="D18" s="189"/>
      <c r="E18" s="189"/>
      <c r="F18" s="190"/>
      <c r="G18" s="193">
        <f>SUM(G9:G17)</f>
        <v>0</v>
      </c>
      <c r="H18" s="191">
        <f>SUM(H9:H17)</f>
        <v>0</v>
      </c>
      <c r="I18" s="192">
        <f>SUM(I9:I17)</f>
        <v>0</v>
      </c>
    </row>
    <row r="19" spans="1:9">
      <c r="I19" s="4"/>
    </row>
    <row r="20" spans="1:9" ht="60.6" customHeight="1">
      <c r="A20" s="13" t="s">
        <v>9</v>
      </c>
      <c r="B20" s="13"/>
      <c r="C20" s="13"/>
      <c r="D20" s="13"/>
      <c r="E20" s="13"/>
      <c r="F20" s="13"/>
      <c r="G20" s="13"/>
      <c r="H20" s="13"/>
      <c r="I20" s="13"/>
    </row>
    <row r="21" spans="1:9" ht="31.8" customHeight="1">
      <c r="A21" s="13" t="s">
        <v>17</v>
      </c>
      <c r="B21" s="13"/>
      <c r="C21" s="13"/>
      <c r="D21" s="13"/>
      <c r="E21" s="13"/>
      <c r="F21" s="13"/>
      <c r="G21" s="13"/>
      <c r="H21" s="13"/>
      <c r="I21" s="13"/>
    </row>
    <row r="22" spans="1:9">
      <c r="A22" s="12"/>
      <c r="B22" s="12"/>
      <c r="C22" s="12"/>
      <c r="D22" s="12"/>
      <c r="E22" s="12"/>
      <c r="F22" s="12"/>
      <c r="G22" s="12"/>
      <c r="H22" s="12"/>
      <c r="I22" s="12"/>
    </row>
    <row r="23" spans="1:9">
      <c r="A23" s="12"/>
      <c r="B23" s="12"/>
      <c r="C23" s="12"/>
      <c r="D23" s="12"/>
      <c r="E23" s="12"/>
      <c r="F23" s="12"/>
      <c r="G23" s="12"/>
      <c r="H23" s="12"/>
      <c r="I23" s="12"/>
    </row>
    <row r="24" spans="1:9">
      <c r="F24" s="15" t="s">
        <v>20</v>
      </c>
      <c r="G24" s="15"/>
      <c r="H24" s="15"/>
      <c r="I24" s="15"/>
    </row>
    <row r="25" spans="1:9">
      <c r="F25" s="15"/>
      <c r="G25" s="15"/>
      <c r="H25" s="15"/>
      <c r="I25" s="15"/>
    </row>
    <row r="26" spans="1:9">
      <c r="F26" s="15"/>
      <c r="G26" s="15"/>
      <c r="H26" s="15"/>
      <c r="I26" s="15"/>
    </row>
  </sheetData>
  <mergeCells count="13">
    <mergeCell ref="A6:I6"/>
    <mergeCell ref="A9:A13"/>
    <mergeCell ref="B9:B13"/>
    <mergeCell ref="A14:A17"/>
    <mergeCell ref="B14:B17"/>
    <mergeCell ref="A21:I21"/>
    <mergeCell ref="F24:I26"/>
    <mergeCell ref="A20:I20"/>
    <mergeCell ref="A18:F18"/>
    <mergeCell ref="G1:I1"/>
    <mergeCell ref="A2:D2"/>
    <mergeCell ref="A4:I4"/>
    <mergeCell ref="A5:I5"/>
  </mergeCells>
  <pageMargins left="0.70866141732283472" right="0.70866141732283472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Formularz rzeczowo-cenowy cz. 1</vt:lpstr>
      <vt:lpstr>Formularz rzeczowo-cenowy cz. 2</vt:lpstr>
      <vt:lpstr>Formularz rzeczowo-cenowy cz. 3</vt:lpstr>
      <vt:lpstr>Formularz rzeczowo-cenowy cz. 4</vt:lpstr>
      <vt:lpstr>Formularz rzeczowo-cenowy cz.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</dc:creator>
  <cp:lastModifiedBy>Ewa Krasińska-Wera</cp:lastModifiedBy>
  <cp:lastPrinted>2025-03-21T13:41:03Z</cp:lastPrinted>
  <dcterms:created xsi:type="dcterms:W3CDTF">2015-06-23T10:19:55Z</dcterms:created>
  <dcterms:modified xsi:type="dcterms:W3CDTF">2025-03-21T13:41:12Z</dcterms:modified>
</cp:coreProperties>
</file>