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41\Projekty\Zamowienia\Przetargi 2022\Zapytania ofertowe\NIB Odzież robocza\"/>
    </mc:Choice>
  </mc:AlternateContent>
  <xr:revisionPtr revIDLastSave="0" documentId="13_ncr:1_{CD6F94AD-E25B-4BFB-BA5F-451C7A78B78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3" sheetId="1" r:id="rId1"/>
  </sheets>
  <definedNames>
    <definedName name="_xlnm.Print_Area" localSheetId="0">'2023'!$A:$K</definedName>
  </definedNames>
  <calcPr calcId="191029"/>
</workbook>
</file>

<file path=xl/calcChain.xml><?xml version="1.0" encoding="utf-8"?>
<calcChain xmlns="http://schemas.openxmlformats.org/spreadsheetml/2006/main">
  <c r="G43" i="1" l="1"/>
  <c r="J43" i="1" s="1"/>
  <c r="G42" i="1"/>
  <c r="J42" i="1" s="1"/>
  <c r="G41" i="1"/>
  <c r="I41" i="1" s="1"/>
  <c r="G40" i="1"/>
  <c r="J40" i="1" s="1"/>
  <c r="G39" i="1"/>
  <c r="J39" i="1" s="1"/>
  <c r="G38" i="1"/>
  <c r="J38" i="1" s="1"/>
  <c r="G37" i="1"/>
  <c r="I37" i="1" s="1"/>
  <c r="J36" i="1"/>
  <c r="G36" i="1"/>
  <c r="I36" i="1" s="1"/>
  <c r="G35" i="1"/>
  <c r="G30" i="1"/>
  <c r="I30" i="1" s="1"/>
  <c r="G29" i="1"/>
  <c r="J29" i="1" s="1"/>
  <c r="G25" i="1"/>
  <c r="J25" i="1" s="1"/>
  <c r="G19" i="1"/>
  <c r="G14" i="1"/>
  <c r="I14" i="1" s="1"/>
  <c r="G13" i="1"/>
  <c r="J13" i="1" s="1"/>
  <c r="G12" i="1"/>
  <c r="J12" i="1" s="1"/>
  <c r="G11" i="1"/>
  <c r="I11" i="1" s="1"/>
  <c r="G10" i="1"/>
  <c r="I10" i="1" s="1"/>
  <c r="G9" i="1"/>
  <c r="J9" i="1" s="1"/>
  <c r="G8" i="1"/>
  <c r="J8" i="1" s="1"/>
  <c r="J41" i="1" l="1"/>
  <c r="I40" i="1"/>
  <c r="G44" i="1"/>
  <c r="J37" i="1"/>
  <c r="I35" i="1"/>
  <c r="I39" i="1"/>
  <c r="I43" i="1"/>
  <c r="J35" i="1"/>
  <c r="I38" i="1"/>
  <c r="I42" i="1"/>
  <c r="J30" i="1"/>
  <c r="J11" i="1"/>
  <c r="J14" i="1"/>
  <c r="I25" i="1"/>
  <c r="G31" i="1"/>
  <c r="I19" i="1"/>
  <c r="J19" i="1"/>
  <c r="I29" i="1"/>
  <c r="J10" i="1"/>
  <c r="I13" i="1"/>
  <c r="I9" i="1"/>
  <c r="I8" i="1"/>
  <c r="I12" i="1"/>
  <c r="G15" i="1"/>
  <c r="J44" i="1" l="1"/>
  <c r="I44" i="1"/>
  <c r="J15" i="1"/>
  <c r="I31" i="1"/>
  <c r="J31" i="1"/>
  <c r="I15" i="1"/>
</calcChain>
</file>

<file path=xl/sharedStrings.xml><?xml version="1.0" encoding="utf-8"?>
<sst xmlns="http://schemas.openxmlformats.org/spreadsheetml/2006/main" count="87" uniqueCount="54">
  <si>
    <t>ilość</t>
  </si>
  <si>
    <t xml:space="preserve">szt. </t>
  </si>
  <si>
    <t xml:space="preserve">para </t>
  </si>
  <si>
    <t xml:space="preserve">kpl. </t>
  </si>
  <si>
    <t xml:space="preserve">RAZEM: </t>
  </si>
  <si>
    <t>Razem</t>
  </si>
  <si>
    <t xml:space="preserve"> </t>
  </si>
  <si>
    <t>Lp.</t>
  </si>
  <si>
    <t xml:space="preserve">Przedmiot zamówienia </t>
  </si>
  <si>
    <t>jedn.
 miary</t>
  </si>
  <si>
    <t>cena jedn netto
w PLN</t>
  </si>
  <si>
    <t>wartość 
netto
w PLN</t>
  </si>
  <si>
    <t>wartość 
VAT
w PLN</t>
  </si>
  <si>
    <t>wartość 
brutto
w PLN</t>
  </si>
  <si>
    <t xml:space="preserve">stawka VAT [%] </t>
  </si>
  <si>
    <t>szt.</t>
  </si>
  <si>
    <t>* elastyczne dzięki temu dopasowuj się do dłoni rozmiar: L, XL lub 8-11</t>
  </si>
  <si>
    <t>*  ścieranie, przetarcia czy też przebicia</t>
  </si>
  <si>
    <t>*  zapewniające sprawność elastyczną</t>
  </si>
  <si>
    <t>kpl.</t>
  </si>
  <si>
    <t>Proszek do prania tkanin kolor op. 300 g</t>
  </si>
  <si>
    <t>Pasta do obuwia czarna 40 g</t>
  </si>
  <si>
    <t>Szczotka do obuwia połyskowa</t>
  </si>
  <si>
    <r>
      <t xml:space="preserve">producent i nazwa oferowanego towaru
</t>
    </r>
    <r>
      <rPr>
        <b/>
        <sz val="12"/>
        <color rgb="FFFF0000"/>
        <rFont val="Times New Roman"/>
        <family val="1"/>
        <charset val="238"/>
      </rPr>
      <t>(wypełnia Wykonawca)</t>
    </r>
  </si>
  <si>
    <r>
      <t xml:space="preserve">producent i nazwa oferowanego towaru
</t>
    </r>
    <r>
      <rPr>
        <b/>
        <sz val="11"/>
        <color rgb="FFFF0000"/>
        <rFont val="Times New Roman"/>
        <family val="1"/>
        <charset val="238"/>
      </rPr>
      <t>(wypełnia Wykonawca)</t>
    </r>
  </si>
  <si>
    <t>RAZEM</t>
  </si>
  <si>
    <t>kategoria ochrony: CE I Norma EN 420</t>
  </si>
  <si>
    <t>Mazak do butów</t>
  </si>
  <si>
    <t>Obuwie robocze PPO Strzelce Opolskie bez podnoska ochronnego, trzewiki zawodowe antyelektrostatyczne np.model 305. Podeszwa odporna na oleje,benzyne i inne rozpuszczalniki.</t>
  </si>
  <si>
    <r>
      <rPr>
        <b/>
        <sz val="12"/>
        <color rgb="FF333333"/>
        <rFont val="Times New Roman"/>
        <family val="1"/>
        <charset val="238"/>
      </rPr>
      <t>Rękawice ochronne potocznie zwane GRIP</t>
    </r>
    <r>
      <rPr>
        <sz val="12"/>
        <color rgb="FF333333"/>
        <rFont val="Times New Roman"/>
        <family val="1"/>
        <charset val="238"/>
      </rPr>
      <t xml:space="preserve">  M-GLOVE L4001część chwytna i do połowy część wierzchnia oblewana powłoką z nitrylu w kolorze żółtym zakończone scągaczem wkład z drelichu odporne na:</t>
    </r>
  </si>
  <si>
    <t>FORMULARZ CENOWY</t>
  </si>
  <si>
    <t>My, niżej podpisani
………………………………………………………………………..
Działając w imieniu i na rzecz
………………………………………………………………………..
Nazwa firmy, dokładny adres Wykonawcy/Wykonawców, a w przypadku składania oferty przez podmioty występujące wspólnie podać nazwy (firmy) i dokładne adresy wszystkich członków konsorcjum</t>
  </si>
  <si>
    <t>Oświadczamy, że zobowiązujemy się do dostawy poniższych artykułów  w cenach:</t>
  </si>
  <si>
    <t xml:space="preserve">Część nr 1 - odzież robocza </t>
  </si>
  <si>
    <t xml:space="preserve"> Część nr 2 - rękawice</t>
  </si>
  <si>
    <t xml:space="preserve"> Część nr 3 - środki czystości</t>
  </si>
  <si>
    <t>Załącznik nr 1</t>
  </si>
  <si>
    <r>
      <t xml:space="preserve">producent i nazwa oferowanego towaru
</t>
    </r>
    <r>
      <rPr>
        <sz val="12"/>
        <color rgb="FFFF0000"/>
        <rFont val="Times New Roman"/>
        <family val="1"/>
        <charset val="238"/>
      </rPr>
      <t>(wypełnia Wykonawca)</t>
    </r>
  </si>
  <si>
    <t>wykorzystane podczas przeładunku i transportu rozmiar 10,5</t>
  </si>
  <si>
    <t xml:space="preserve">Obuwie robocze PPO Strzelce Opolskie np. model 306 z podnosekiem ochronnym, wkładka anty przebiciowa system absorpcji energii pod piętą, spody antypoślizgowe, wierzchy z materiału odpornego na przepuszczanie i absorpcję wody, materiał skóra naturalna, system amortyzacyjny Tunnel system pod piętą, podeszwa z poliuretanu PU o podwójnej gęstości z elementami z PTU, właściwości antyelektrostatyczne, wersja trzewiki i półbuty, rozmiary: 36-48. Europejska norma bezpieczeństwa EN ISO 20345 </t>
  </si>
  <si>
    <t xml:space="preserve">Koszula flanelowa Wykonana z wysokiej jakości 100% bawełny. produkt polski ,gramatura 170 g/m2. Różne kolory, różne rozmiary. </t>
  </si>
  <si>
    <r>
      <rPr>
        <sz val="11"/>
        <rFont val="Times New Roman"/>
        <family val="1"/>
        <charset val="238"/>
      </rPr>
      <t>Ubranie robocze zielone z dodatkami w kolorze czarnym, profesionalne szycie i estetyka wykonania z</t>
    </r>
    <r>
      <rPr>
        <sz val="11"/>
        <color theme="1"/>
        <rFont val="Times New Roman"/>
        <family val="1"/>
        <charset val="238"/>
      </rPr>
      <t xml:space="preserve"> logo  i nadrukiem Sieć Badawcza Łukasiwicz-Instytut Nowych Syntez Chemicznych nad lewą kieszenią. Ubranie robocze:  składający się z bluzy oraz spodni ogrodniczek. Tkanina -60% poliester, bawełna -40 % gramatura: 270+/-10 g/m2. Bluza: robocza z 5 kieszeniami, posiada regulację przy pomocy rzepa na końcach rękawów, rekawy dodatkowo wzmacniane na łokcjach, bluza zapinana na zamek przykryty patką.  Spodnie ogrodniczki: podwójne szwy oraz liczne ryglówki wzmacniajace dodatkowo miejsca szczególnie narazone na ro</t>
    </r>
    <r>
      <rPr>
        <sz val="11"/>
        <rFont val="Times New Roman"/>
        <family val="1"/>
        <charset val="238"/>
      </rPr>
      <t>zerwanie. Szelki szerokie ze ścisła gumą i solidnymi klamrami. Stabilność kolorów bardzo niska kurczliwość, nawet po wielokrotnym praniu.</t>
    </r>
  </si>
  <si>
    <r>
      <t>U</t>
    </r>
    <r>
      <rPr>
        <sz val="11"/>
        <rFont val="Times New Roman"/>
        <family val="1"/>
        <charset val="238"/>
      </rPr>
      <t>branie robocze zielone z dodatkami w kolorze czarnym. Profesjonalne szycie i estetyka wykonania,</t>
    </r>
    <r>
      <rPr>
        <sz val="11"/>
        <color theme="1"/>
        <rFont val="Times New Roman"/>
        <family val="1"/>
        <charset val="238"/>
      </rPr>
      <t xml:space="preserve"> z logo  i nadrukiem Sieć Badawcza Łukasiewicz- Instytut Nowych Syntez Chemicznych Ubranie robocze:  składający się z bluzy oraz spodni do pasa . Tkanina 60 % poliester, 40 % bawełn</t>
    </r>
    <r>
      <rPr>
        <sz val="11"/>
        <rFont val="Times New Roman"/>
        <family val="1"/>
        <charset val="238"/>
      </rPr>
      <t xml:space="preserve">a o wysokiej gramaturze </t>
    </r>
    <r>
      <rPr>
        <sz val="11"/>
        <color theme="1"/>
        <rFont val="Times New Roman"/>
        <family val="1"/>
        <charset val="238"/>
      </rPr>
      <t xml:space="preserve">270 +/- 10 g/m2. </t>
    </r>
    <r>
      <rPr>
        <sz val="11"/>
        <rFont val="Times New Roman"/>
        <family val="1"/>
        <charset val="238"/>
      </rPr>
      <t xml:space="preserve">Bluza: </t>
    </r>
    <r>
      <rPr>
        <sz val="11"/>
        <color theme="1"/>
        <rFont val="Times New Roman"/>
        <family val="1"/>
        <charset val="238"/>
      </rPr>
      <t>robocza z 5 kieszeniami ,w tym 3 z patkami zapinanymi na rzepy, posiada regulacje obwodu nadgarstka przy mankiecie, rękawy dodatkowo wzmacniane na łokciach, bluza z</t>
    </r>
    <r>
      <rPr>
        <sz val="11"/>
        <rFont val="Times New Roman"/>
        <family val="1"/>
        <charset val="238"/>
      </rPr>
      <t>apinana na zamek osłonięty listwą zapinaną na rzepy, podwójne szwy oraz liczne solidne ryglówki wzmacniajace dodatkowo miejsca szczególnie narazone na rozerwanie. Dół bluzy zakończony listwą ze ściągaczem na gumę</t>
    </r>
    <r>
      <rPr>
        <sz val="11"/>
        <color theme="1"/>
        <rFont val="Times New Roman"/>
        <family val="1"/>
        <charset val="238"/>
      </rPr>
      <t>. Spodnie robocze podwójne szwy oraz solidne ryglówki wzmacniajace dodatkowo miejsca szczególnie narazone na rozerwanie,5 kieszeni w tym dwie z tyłu, dodatkowa kieszeń na metrówkę,  2 naszyte kieszenie kolanowe pozwalajace na zastosowanie wymiennych nakolaników ściągacz na gumę w pasie.</t>
    </r>
  </si>
  <si>
    <r>
      <t>Fartuch ochronny kolor biały damski do kolan, z wykładanym kołnierzykiem, dekolt serek z  Logo i nadrukiem Sieć Badawcza Łu</t>
    </r>
    <r>
      <rPr>
        <sz val="11"/>
        <rFont val="Times New Roman"/>
        <family val="1"/>
        <charset val="238"/>
      </rPr>
      <t>kasiewicz-Instytut Nowych Syntez Chemicznych. Powinien zawierać z przodu dwa szwy-pośrodku, oraz dwa szwy z tyłu fartucha ( fason wytaliowany) lekko dopasowany do figury</t>
    </r>
    <r>
      <rPr>
        <sz val="11"/>
        <color theme="1"/>
        <rFont val="Times New Roman"/>
        <family val="1"/>
        <charset val="238"/>
      </rPr>
      <t>. Posiada dwie boczne dolne kieszenie oraz dodatkową kieszeń na wysokości piersi po lewej stronie ( kieszenie na górze zakończone zieloną wstawką . Fartuch jest zapinany na zatrzaski ( napy) zapinane mankiety szerokości około 5 cm.  Wykonany z dobrej jakości materiału, skład: bawełna + poliester, gramatura 180 g/m2. Fartuch musi posiadać certyfikat zgodności z Polską Normą PN-P-84525:1998. Rozmiar36-46</t>
    </r>
  </si>
  <si>
    <r>
      <rPr>
        <b/>
        <sz val="12"/>
        <color rgb="FF333333"/>
        <rFont val="Times New Roman"/>
        <family val="1"/>
        <charset val="238"/>
      </rPr>
      <t xml:space="preserve">Rękawice ochronne popularne </t>
    </r>
    <r>
      <rPr>
        <sz val="12"/>
        <color rgb="FF333333"/>
        <rFont val="Times New Roman"/>
        <family val="1"/>
        <charset val="238"/>
      </rPr>
      <t>-</t>
    </r>
    <r>
      <rPr>
        <b/>
        <sz val="12"/>
        <color rgb="FF333333"/>
        <rFont val="Times New Roman"/>
        <family val="1"/>
        <charset val="238"/>
      </rPr>
      <t>Master</t>
    </r>
    <r>
      <rPr>
        <sz val="12"/>
        <color rgb="FF333333"/>
        <rFont val="Times New Roman"/>
        <family val="1"/>
        <charset val="238"/>
      </rPr>
      <t>y, wykonane z poliestru powlekane lateksem lub podwójna gumą RUFLEX. Zakończone ściągaczem. Powleczenie o chropowatej struktury zapewnia doskonała chwytność, nie powoduje usztywnienia rękawicy</t>
    </r>
  </si>
  <si>
    <t>* odporne na ścieranie i rozdarcie,przecięcie.</t>
  </si>
  <si>
    <t>Rękawice drelichowe100% bawełna ciemne kolory drelichu gruba i mocna wkładka na części chwytnej rękawicy. Bardzo mocna tkanina drelichowa ,gumka zapobiegająca zsuwaniu się rękawicy z dłoni, różne kolory. Wykorzystane uniwersalne np. do ogólnych prac mechanicznych. Rozmiar: L, XL</t>
  </si>
  <si>
    <t xml:space="preserve">Maski filtrujace FFP2 KN 95 o maskę w klasie P2 FFP2  </t>
  </si>
  <si>
    <r>
      <t>Ręcznik kąpielowy Zwoltex pierwszy gatunek wym. 70x140 gramatura 500g/m</t>
    </r>
    <r>
      <rPr>
        <vertAlign val="superscript"/>
        <sz val="11"/>
        <color theme="1"/>
        <rFont val="Times New Roman"/>
        <family val="1"/>
        <charset val="238"/>
      </rPr>
      <t xml:space="preserve">2 </t>
    </r>
    <r>
      <rPr>
        <sz val="11"/>
        <color theme="1"/>
        <rFont val="Times New Roman"/>
        <family val="1"/>
        <charset val="238"/>
      </rPr>
      <t>. Materiał wysokogatunkowa bawełna 100% dobrze wchłania wodę i puszysty różne kolory i wzory</t>
    </r>
  </si>
  <si>
    <r>
      <t>Żakardowa ścierka Zwoltex kuchenna bawełna 100%,wysoka jakość bawełny doskonale wchłania wodę gramatura 80g/m</t>
    </r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 różna kolorystyka i wzory rozm.50/70</t>
    </r>
  </si>
  <si>
    <r>
      <t xml:space="preserve">Mydło toaletowe np. Luksja o delikatnie nawilża i pielęgnuje skórę </t>
    </r>
    <r>
      <rPr>
        <sz val="11"/>
        <color rgb="FF333333"/>
        <rFont val="Times New Roman"/>
        <family val="1"/>
        <charset val="238"/>
      </rPr>
      <t xml:space="preserve">zawierają substancje nawilżające skórę i ekstrakty roślinne, </t>
    </r>
    <r>
      <rPr>
        <sz val="11"/>
        <color theme="1"/>
        <rFont val="Times New Roman"/>
        <family val="1"/>
        <charset val="238"/>
      </rPr>
      <t>zapachowe kostka.</t>
    </r>
  </si>
  <si>
    <t xml:space="preserve">Pasta BHP Solvik 500g (piaskowa)posiadającą atest PZH ze ścierniwem usuwającym zabrudzenia smarów sadzy i oleju delikatna dla rąk, naturalne ph, zawiera składniki nawilżające. </t>
  </si>
  <si>
    <t>Obuwie profilaktyczne damskie i męskie, WZ.03 B kolor biały, cholewka skórzana wykonana ze skór naturalnych z performacja oraz regulacja tęgosci . Wyścólka skórzana przeszyta wraz z cholewką na całym obwodzie do podeszwy.Profil ortopedyczny, bieznik antypoślizgowy. Obuwie produkowane zgodnie z normą PN-EN ISO 20347:2012 SRC, Typ montażu szyty. rozmiar 36-45</t>
  </si>
  <si>
    <r>
      <t xml:space="preserve">Mydło w płynie np. Palmolive o przyjemnym zapachu, </t>
    </r>
    <r>
      <rPr>
        <sz val="11"/>
        <color rgb="FF333333"/>
        <rFont val="Times New Roman"/>
        <family val="1"/>
        <charset val="238"/>
      </rPr>
      <t xml:space="preserve">zawierają łagodne składniki myjące i substancje nawilżające skórę i ekstrakty roślinne, </t>
    </r>
    <r>
      <rPr>
        <sz val="11"/>
        <color theme="1"/>
        <rFont val="Times New Roman"/>
        <family val="1"/>
        <charset val="238"/>
      </rPr>
      <t>ph naturalne, opakowanie 300 ml, z pompką lub bez.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</si>
</sst>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color rgb="FF333333"/>
      <name val="Times New Roman"/>
      <family val="1"/>
      <charset val="238"/>
    </font>
    <font>
      <b/>
      <sz val="12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color rgb="FF33333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vertical="top" wrapText="1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/>
    <xf numFmtId="0" fontId="2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7" xfId="0" applyFont="1" applyBorder="1"/>
    <xf numFmtId="2" fontId="12" fillId="0" borderId="4" xfId="0" applyNumberFormat="1" applyFont="1" applyBorder="1" applyAlignment="1">
      <alignment horizontal="right" vertical="center" wrapText="1" inden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right" vertical="center" wrapText="1" indent="1"/>
    </xf>
    <xf numFmtId="2" fontId="13" fillId="0" borderId="4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 indent="2"/>
    </xf>
    <xf numFmtId="0" fontId="2" fillId="0" borderId="8" xfId="0" applyFont="1" applyBorder="1" applyAlignment="1">
      <alignment horizontal="right" vertical="center" wrapText="1" indent="2"/>
    </xf>
    <xf numFmtId="0" fontId="2" fillId="0" borderId="4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right" vertical="center" wrapText="1" indent="2"/>
    </xf>
    <xf numFmtId="164" fontId="2" fillId="0" borderId="7" xfId="0" applyNumberFormat="1" applyFont="1" applyBorder="1" applyAlignment="1">
      <alignment horizontal="right" vertical="center" wrapText="1" indent="1"/>
    </xf>
    <xf numFmtId="2" fontId="2" fillId="0" borderId="7" xfId="0" applyNumberFormat="1" applyFont="1" applyBorder="1" applyAlignment="1">
      <alignment horizontal="right" vertical="center" indent="1"/>
    </xf>
    <xf numFmtId="2" fontId="2" fillId="0" borderId="8" xfId="0" applyNumberFormat="1" applyFont="1" applyBorder="1" applyAlignment="1">
      <alignment horizontal="right" vertical="center" wrapText="1" indent="1"/>
    </xf>
    <xf numFmtId="164" fontId="2" fillId="0" borderId="8" xfId="0" applyNumberFormat="1" applyFont="1" applyBorder="1" applyAlignment="1">
      <alignment horizontal="right" vertical="center" wrapText="1" indent="1"/>
    </xf>
    <xf numFmtId="2" fontId="2" fillId="0" borderId="8" xfId="0" applyNumberFormat="1" applyFont="1" applyBorder="1" applyAlignment="1">
      <alignment horizontal="right" vertical="center" indent="1"/>
    </xf>
    <xf numFmtId="2" fontId="2" fillId="0" borderId="4" xfId="0" applyNumberFormat="1" applyFont="1" applyBorder="1" applyAlignment="1">
      <alignment horizontal="right" vertical="center" wrapText="1" indent="1"/>
    </xf>
    <xf numFmtId="164" fontId="2" fillId="0" borderId="4" xfId="0" applyNumberFormat="1" applyFont="1" applyBorder="1" applyAlignment="1">
      <alignment horizontal="right" vertical="center" wrapText="1" indent="1"/>
    </xf>
    <xf numFmtId="2" fontId="2" fillId="0" borderId="4" xfId="0" applyNumberFormat="1" applyFont="1" applyBorder="1" applyAlignment="1">
      <alignment horizontal="right" vertical="center" indent="1"/>
    </xf>
    <xf numFmtId="0" fontId="2" fillId="0" borderId="4" xfId="0" applyFont="1" applyBorder="1" applyAlignment="1">
      <alignment horizontal="right" vertical="center" wrapText="1" indent="1"/>
    </xf>
    <xf numFmtId="2" fontId="1" fillId="0" borderId="0" xfId="0" applyNumberFormat="1" applyFont="1"/>
    <xf numFmtId="2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right" vertical="center" wrapText="1"/>
    </xf>
    <xf numFmtId="2" fontId="1" fillId="0" borderId="2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right" vertical="center" wrapText="1" indent="1"/>
    </xf>
    <xf numFmtId="0" fontId="6" fillId="0" borderId="1" xfId="0" applyFont="1" applyBorder="1" applyAlignment="1">
      <alignment horizontal="left" vertical="center" wrapText="1"/>
    </xf>
    <xf numFmtId="0" fontId="15" fillId="0" borderId="13" xfId="0" applyFont="1" applyFill="1" applyBorder="1" applyAlignment="1">
      <alignment vertical="center" wrapText="1"/>
    </xf>
    <xf numFmtId="0" fontId="16" fillId="0" borderId="0" xfId="0" applyFont="1"/>
    <xf numFmtId="0" fontId="18" fillId="0" borderId="13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Font="1" applyBorder="1"/>
    <xf numFmtId="0" fontId="2" fillId="0" borderId="7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right" vertical="center"/>
    </xf>
    <xf numFmtId="2" fontId="1" fillId="0" borderId="4" xfId="0" applyNumberFormat="1" applyFont="1" applyBorder="1"/>
    <xf numFmtId="2" fontId="2" fillId="0" borderId="1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12" fillId="0" borderId="4" xfId="0" applyNumberFormat="1" applyFont="1" applyBorder="1" applyAlignment="1">
      <alignment horizontal="right" inden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10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15" fillId="3" borderId="6" xfId="0" applyFont="1" applyFill="1" applyBorder="1" applyAlignment="1">
      <alignment horizontal="left" vertical="center" wrapText="1"/>
    </xf>
    <xf numFmtId="0" fontId="15" fillId="3" borderId="1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2" fontId="1" fillId="0" borderId="2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  <xf numFmtId="2" fontId="1" fillId="0" borderId="4" xfId="0" applyNumberFormat="1" applyFont="1" applyBorder="1" applyAlignment="1">
      <alignment horizontal="right" vertical="center"/>
    </xf>
  </cellXfs>
  <cellStyles count="2">
    <cellStyle name="Normalny" xfId="0" builtinId="0"/>
    <cellStyle name="Normalny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tabSelected="1" topLeftCell="A19" zoomScale="90" zoomScaleNormal="90" workbookViewId="0">
      <selection activeCell="Q29" sqref="Q29"/>
    </sheetView>
  </sheetViews>
  <sheetFormatPr defaultRowHeight="15" x14ac:dyDescent="0.25"/>
  <cols>
    <col min="1" max="1" width="5.85546875" style="6" customWidth="1"/>
    <col min="2" max="2" width="4.42578125" customWidth="1"/>
    <col min="3" max="3" width="57.7109375" customWidth="1"/>
    <col min="4" max="4" width="7.7109375" customWidth="1"/>
    <col min="5" max="5" width="6.7109375" customWidth="1"/>
    <col min="6" max="6" width="10.5703125" customWidth="1"/>
    <col min="7" max="7" width="15" customWidth="1"/>
    <col min="8" max="8" width="8.7109375" customWidth="1"/>
    <col min="9" max="9" width="11.140625" customWidth="1"/>
    <col min="10" max="10" width="10.85546875" customWidth="1"/>
    <col min="11" max="11" width="28.140625" customWidth="1"/>
    <col min="12" max="12" width="9.140625" customWidth="1"/>
  </cols>
  <sheetData>
    <row r="1" spans="1:13" ht="18.75" x14ac:dyDescent="0.3">
      <c r="K1" s="58" t="s">
        <v>36</v>
      </c>
    </row>
    <row r="2" spans="1:13" s="3" customFormat="1" ht="40.5" customHeight="1" x14ac:dyDescent="0.25">
      <c r="A2" s="60"/>
      <c r="C2" s="91" t="s">
        <v>30</v>
      </c>
      <c r="D2" s="91"/>
      <c r="E2" s="91"/>
      <c r="F2" s="91"/>
      <c r="G2" s="91"/>
      <c r="H2" s="91"/>
      <c r="I2" s="91"/>
      <c r="J2" s="91"/>
      <c r="K2" s="91"/>
    </row>
    <row r="3" spans="1:13" ht="15" customHeight="1" x14ac:dyDescent="0.25">
      <c r="B3" s="93" t="s">
        <v>31</v>
      </c>
      <c r="C3" s="93"/>
      <c r="D3" s="93"/>
      <c r="E3" s="93"/>
      <c r="F3" s="93"/>
      <c r="G3" s="93"/>
      <c r="H3" s="93"/>
      <c r="I3" s="93"/>
      <c r="J3" s="93"/>
      <c r="K3" s="93"/>
    </row>
    <row r="4" spans="1:13" ht="81.75" customHeight="1" x14ac:dyDescent="0.25"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3" ht="30.75" customHeight="1" x14ac:dyDescent="0.25">
      <c r="B5" s="92" t="s">
        <v>32</v>
      </c>
      <c r="C5" s="92"/>
      <c r="D5" s="92"/>
      <c r="E5" s="92"/>
      <c r="F5" s="92"/>
      <c r="G5" s="92"/>
      <c r="H5" s="92"/>
      <c r="I5" s="92"/>
      <c r="J5" s="92"/>
      <c r="K5" s="92"/>
    </row>
    <row r="6" spans="1:13" ht="32.25" customHeight="1" x14ac:dyDescent="0.25">
      <c r="A6" s="5"/>
      <c r="B6" s="81" t="s">
        <v>33</v>
      </c>
      <c r="C6" s="82"/>
      <c r="D6" s="82"/>
      <c r="E6" s="82"/>
      <c r="F6" s="82"/>
      <c r="G6" s="82"/>
      <c r="H6" s="82"/>
      <c r="I6" s="82"/>
      <c r="J6" s="82"/>
      <c r="K6" s="83"/>
      <c r="L6" s="57"/>
      <c r="M6" s="2"/>
    </row>
    <row r="7" spans="1:13" s="1" customFormat="1" ht="46.15" customHeight="1" x14ac:dyDescent="0.25">
      <c r="A7" s="1" t="s">
        <v>6</v>
      </c>
      <c r="B7" s="14" t="s">
        <v>7</v>
      </c>
      <c r="C7" s="14" t="s">
        <v>8</v>
      </c>
      <c r="D7" s="15" t="s">
        <v>9</v>
      </c>
      <c r="E7" s="15" t="s">
        <v>0</v>
      </c>
      <c r="F7" s="15" t="s">
        <v>10</v>
      </c>
      <c r="G7" s="16" t="s">
        <v>11</v>
      </c>
      <c r="H7" s="16" t="s">
        <v>14</v>
      </c>
      <c r="I7" s="16" t="s">
        <v>12</v>
      </c>
      <c r="J7" s="16" t="s">
        <v>13</v>
      </c>
      <c r="K7" s="16" t="s">
        <v>24</v>
      </c>
    </row>
    <row r="8" spans="1:13" s="1" customFormat="1" ht="74.25" customHeight="1" thickBot="1" x14ac:dyDescent="0.3">
      <c r="B8" s="33">
        <v>1</v>
      </c>
      <c r="C8" s="20" t="s">
        <v>28</v>
      </c>
      <c r="D8" s="25" t="s">
        <v>2</v>
      </c>
      <c r="E8" s="35">
        <v>45</v>
      </c>
      <c r="F8" s="26"/>
      <c r="G8" s="26">
        <f>F8*E8</f>
        <v>0</v>
      </c>
      <c r="H8" s="39">
        <v>23</v>
      </c>
      <c r="I8" s="40">
        <f t="shared" ref="I8:I13" si="0">G8*0.23</f>
        <v>0</v>
      </c>
      <c r="J8" s="40">
        <f t="shared" ref="J8:J13" si="1">G8*1.23</f>
        <v>0</v>
      </c>
      <c r="K8" s="29"/>
    </row>
    <row r="9" spans="1:13" s="1" customFormat="1" ht="142.5" customHeight="1" thickBot="1" x14ac:dyDescent="0.3">
      <c r="B9" s="32">
        <v>2</v>
      </c>
      <c r="C9" s="20" t="s">
        <v>39</v>
      </c>
      <c r="D9" s="25" t="s">
        <v>2</v>
      </c>
      <c r="E9" s="35">
        <v>65</v>
      </c>
      <c r="F9" s="26"/>
      <c r="G9" s="26">
        <f>F9*E9</f>
        <v>0</v>
      </c>
      <c r="H9" s="39">
        <v>23</v>
      </c>
      <c r="I9" s="40">
        <f t="shared" si="0"/>
        <v>0</v>
      </c>
      <c r="J9" s="40">
        <f t="shared" si="1"/>
        <v>0</v>
      </c>
      <c r="K9" s="29"/>
    </row>
    <row r="10" spans="1:13" s="1" customFormat="1" ht="117" customHeight="1" thickBot="1" x14ac:dyDescent="0.3">
      <c r="B10" s="33">
        <v>3</v>
      </c>
      <c r="C10" s="20" t="s">
        <v>52</v>
      </c>
      <c r="D10" s="25" t="s">
        <v>15</v>
      </c>
      <c r="E10" s="35">
        <v>45</v>
      </c>
      <c r="F10" s="26"/>
      <c r="G10" s="26">
        <f>E10*F10</f>
        <v>0</v>
      </c>
      <c r="H10" s="39">
        <v>23</v>
      </c>
      <c r="I10" s="40">
        <f t="shared" si="0"/>
        <v>0</v>
      </c>
      <c r="J10" s="40">
        <f t="shared" si="1"/>
        <v>0</v>
      </c>
      <c r="K10" s="30"/>
    </row>
    <row r="11" spans="1:13" s="1" customFormat="1" ht="61.5" customHeight="1" thickBot="1" x14ac:dyDescent="0.3">
      <c r="B11" s="34">
        <v>4</v>
      </c>
      <c r="C11" s="21" t="s">
        <v>40</v>
      </c>
      <c r="D11" s="34" t="s">
        <v>1</v>
      </c>
      <c r="E11" s="36">
        <v>200</v>
      </c>
      <c r="F11" s="41"/>
      <c r="G11" s="41">
        <f>F11*E11</f>
        <v>0</v>
      </c>
      <c r="H11" s="42">
        <v>23</v>
      </c>
      <c r="I11" s="43">
        <f t="shared" si="0"/>
        <v>0</v>
      </c>
      <c r="J11" s="43">
        <f t="shared" si="1"/>
        <v>0</v>
      </c>
      <c r="K11" s="28"/>
    </row>
    <row r="12" spans="1:13" s="1" customFormat="1" ht="214.5" customHeight="1" x14ac:dyDescent="0.25">
      <c r="B12" s="31">
        <v>5</v>
      </c>
      <c r="C12" s="19" t="s">
        <v>41</v>
      </c>
      <c r="D12" s="31" t="s">
        <v>3</v>
      </c>
      <c r="E12" s="37">
        <v>60</v>
      </c>
      <c r="F12" s="44"/>
      <c r="G12" s="44">
        <f t="shared" ref="G12:G13" si="2">F12*E12</f>
        <v>0</v>
      </c>
      <c r="H12" s="45">
        <v>23</v>
      </c>
      <c r="I12" s="46">
        <f t="shared" si="0"/>
        <v>0</v>
      </c>
      <c r="J12" s="46">
        <f t="shared" si="1"/>
        <v>0</v>
      </c>
      <c r="K12" s="18"/>
    </row>
    <row r="13" spans="1:13" s="1" customFormat="1" ht="276" customHeight="1" thickBot="1" x14ac:dyDescent="0.3">
      <c r="B13" s="25">
        <v>6</v>
      </c>
      <c r="C13" s="24" t="s">
        <v>42</v>
      </c>
      <c r="D13" s="25" t="s">
        <v>3</v>
      </c>
      <c r="E13" s="35">
        <v>70</v>
      </c>
      <c r="F13" s="26"/>
      <c r="G13" s="26">
        <f t="shared" si="2"/>
        <v>0</v>
      </c>
      <c r="H13" s="39">
        <v>23</v>
      </c>
      <c r="I13" s="40">
        <f t="shared" si="0"/>
        <v>0</v>
      </c>
      <c r="J13" s="40">
        <f t="shared" si="1"/>
        <v>0</v>
      </c>
      <c r="K13" s="22"/>
    </row>
    <row r="14" spans="1:13" s="4" customFormat="1" ht="198.75" customHeight="1" thickBot="1" x14ac:dyDescent="0.3">
      <c r="B14" s="25">
        <v>7</v>
      </c>
      <c r="C14" s="20" t="s">
        <v>43</v>
      </c>
      <c r="D14" s="25" t="s">
        <v>15</v>
      </c>
      <c r="E14" s="35">
        <v>50</v>
      </c>
      <c r="F14" s="26"/>
      <c r="G14" s="26">
        <f>E14*F14</f>
        <v>0</v>
      </c>
      <c r="H14" s="39">
        <v>23</v>
      </c>
      <c r="I14" s="40">
        <f>G14*0.23</f>
        <v>0</v>
      </c>
      <c r="J14" s="40">
        <f>G14*1.23</f>
        <v>0</v>
      </c>
      <c r="K14" s="22"/>
    </row>
    <row r="15" spans="1:13" s="5" customFormat="1" ht="24" customHeight="1" x14ac:dyDescent="0.25">
      <c r="B15" s="17"/>
      <c r="C15" s="17"/>
      <c r="D15" s="17"/>
      <c r="E15" s="38"/>
      <c r="F15" s="47" t="s">
        <v>4</v>
      </c>
      <c r="G15" s="55">
        <f>SUM(G8:G14)</f>
        <v>0</v>
      </c>
      <c r="H15" s="23"/>
      <c r="I15" s="23">
        <f>SUM(I8:I14)</f>
        <v>0</v>
      </c>
      <c r="J15" s="23">
        <f>SUM(J8:J14)</f>
        <v>0</v>
      </c>
    </row>
    <row r="16" spans="1:13" s="5" customFormat="1" ht="16.149999999999999" customHeight="1" x14ac:dyDescent="0.25">
      <c r="B16" s="17"/>
      <c r="C16" s="17"/>
      <c r="D16" s="17"/>
      <c r="E16" s="17"/>
      <c r="F16" s="17"/>
      <c r="G16" s="17"/>
      <c r="H16" s="17"/>
    </row>
    <row r="17" spans="1:17" s="5" customFormat="1" ht="41.25" customHeight="1" x14ac:dyDescent="0.25">
      <c r="B17" s="86" t="s">
        <v>34</v>
      </c>
      <c r="C17" s="86"/>
      <c r="D17" s="86"/>
      <c r="E17" s="86"/>
      <c r="F17" s="86"/>
      <c r="G17" s="86"/>
      <c r="H17" s="86"/>
      <c r="I17" s="86"/>
      <c r="J17" s="86"/>
      <c r="K17" s="87"/>
      <c r="L17" s="59"/>
    </row>
    <row r="18" spans="1:17" ht="88.15" customHeight="1" x14ac:dyDescent="0.25">
      <c r="B18" s="11" t="s">
        <v>7</v>
      </c>
      <c r="C18" s="11" t="s">
        <v>8</v>
      </c>
      <c r="D18" s="12" t="s">
        <v>9</v>
      </c>
      <c r="E18" s="12" t="s">
        <v>0</v>
      </c>
      <c r="F18" s="12" t="s">
        <v>10</v>
      </c>
      <c r="G18" s="13" t="s">
        <v>11</v>
      </c>
      <c r="H18" s="13" t="s">
        <v>14</v>
      </c>
      <c r="I18" s="13" t="s">
        <v>12</v>
      </c>
      <c r="J18" s="13" t="s">
        <v>13</v>
      </c>
      <c r="K18" s="13" t="s">
        <v>23</v>
      </c>
      <c r="L18" s="2"/>
    </row>
    <row r="19" spans="1:17" ht="79.150000000000006" customHeight="1" x14ac:dyDescent="0.25">
      <c r="A19"/>
      <c r="B19" s="88">
        <v>1</v>
      </c>
      <c r="C19" s="8" t="s">
        <v>29</v>
      </c>
      <c r="D19" s="88" t="s">
        <v>19</v>
      </c>
      <c r="E19" s="89">
        <v>700</v>
      </c>
      <c r="F19" s="90"/>
      <c r="G19" s="94">
        <f>E19*F19</f>
        <v>0</v>
      </c>
      <c r="H19" s="90">
        <v>23</v>
      </c>
      <c r="I19" s="84">
        <f>G19*0.23</f>
        <v>0</v>
      </c>
      <c r="J19" s="94">
        <f>G19*1.23</f>
        <v>0</v>
      </c>
      <c r="K19" s="85"/>
      <c r="L19" s="2"/>
    </row>
    <row r="20" spans="1:17" ht="17.45" customHeight="1" x14ac:dyDescent="0.25">
      <c r="A20"/>
      <c r="B20" s="88"/>
      <c r="C20" s="7" t="s">
        <v>17</v>
      </c>
      <c r="D20" s="88"/>
      <c r="E20" s="89"/>
      <c r="F20" s="90"/>
      <c r="G20" s="95"/>
      <c r="H20" s="90"/>
      <c r="I20" s="84"/>
      <c r="J20" s="95"/>
      <c r="K20" s="85"/>
      <c r="L20" s="2"/>
    </row>
    <row r="21" spans="1:17" ht="15.75" x14ac:dyDescent="0.25">
      <c r="A21"/>
      <c r="B21" s="88"/>
      <c r="C21" s="7" t="s">
        <v>18</v>
      </c>
      <c r="D21" s="88"/>
      <c r="E21" s="89"/>
      <c r="F21" s="90"/>
      <c r="G21" s="95"/>
      <c r="H21" s="90"/>
      <c r="I21" s="84"/>
      <c r="J21" s="95"/>
      <c r="K21" s="85"/>
      <c r="L21" s="2"/>
    </row>
    <row r="22" spans="1:17" ht="40.15" customHeight="1" x14ac:dyDescent="0.25">
      <c r="A22"/>
      <c r="B22" s="88"/>
      <c r="C22" s="9" t="s">
        <v>38</v>
      </c>
      <c r="D22" s="88"/>
      <c r="E22" s="89"/>
      <c r="F22" s="90"/>
      <c r="G22" s="95"/>
      <c r="H22" s="90"/>
      <c r="I22" s="84"/>
      <c r="J22" s="95"/>
      <c r="K22" s="85"/>
      <c r="L22" s="2"/>
    </row>
    <row r="23" spans="1:17" ht="1.1499999999999999" hidden="1" customHeight="1" x14ac:dyDescent="0.25">
      <c r="A23"/>
      <c r="B23" s="88"/>
      <c r="C23" s="7"/>
      <c r="D23" s="88"/>
      <c r="E23" s="89"/>
      <c r="F23" s="90"/>
      <c r="G23" s="95"/>
      <c r="H23" s="90"/>
      <c r="I23" s="84"/>
      <c r="J23" s="95"/>
      <c r="K23" s="85"/>
      <c r="L23" s="2"/>
    </row>
    <row r="24" spans="1:17" ht="34.9" hidden="1" customHeight="1" x14ac:dyDescent="0.25">
      <c r="A24"/>
      <c r="B24" s="88"/>
      <c r="D24" s="88"/>
      <c r="E24" s="89"/>
      <c r="F24" s="90"/>
      <c r="G24" s="96"/>
      <c r="H24" s="90"/>
      <c r="I24" s="84"/>
      <c r="J24" s="96"/>
      <c r="K24" s="85"/>
      <c r="L24" s="2"/>
      <c r="Q24" s="2"/>
    </row>
    <row r="25" spans="1:17" ht="94.15" customHeight="1" x14ac:dyDescent="0.25">
      <c r="A25"/>
      <c r="B25" s="88">
        <v>2</v>
      </c>
      <c r="C25" s="10" t="s">
        <v>44</v>
      </c>
      <c r="D25" s="88" t="s">
        <v>19</v>
      </c>
      <c r="E25" s="89">
        <v>3500</v>
      </c>
      <c r="F25" s="90"/>
      <c r="G25" s="84">
        <f>E25*F25</f>
        <v>0</v>
      </c>
      <c r="H25" s="90">
        <v>23</v>
      </c>
      <c r="I25" s="84">
        <f>G25*0.23</f>
        <v>0</v>
      </c>
      <c r="J25" s="84">
        <f>G25*1.23</f>
        <v>0</v>
      </c>
      <c r="K25" s="85"/>
      <c r="L25" s="2"/>
    </row>
    <row r="26" spans="1:17" ht="19.149999999999999" customHeight="1" x14ac:dyDescent="0.25">
      <c r="A26"/>
      <c r="B26" s="88"/>
      <c r="C26" s="7" t="s">
        <v>45</v>
      </c>
      <c r="D26" s="88"/>
      <c r="E26" s="89"/>
      <c r="F26" s="90"/>
      <c r="G26" s="84"/>
      <c r="H26" s="90"/>
      <c r="I26" s="84"/>
      <c r="J26" s="84"/>
      <c r="K26" s="85"/>
      <c r="L26" s="2"/>
    </row>
    <row r="27" spans="1:17" ht="31.15" customHeight="1" x14ac:dyDescent="0.25">
      <c r="A27"/>
      <c r="B27" s="88"/>
      <c r="C27" s="7" t="s">
        <v>26</v>
      </c>
      <c r="D27" s="88"/>
      <c r="E27" s="89"/>
      <c r="F27" s="90"/>
      <c r="G27" s="84"/>
      <c r="H27" s="90"/>
      <c r="I27" s="84"/>
      <c r="J27" s="84"/>
      <c r="K27" s="85"/>
      <c r="L27" s="2"/>
    </row>
    <row r="28" spans="1:17" ht="39" customHeight="1" x14ac:dyDescent="0.25">
      <c r="A28"/>
      <c r="B28" s="88"/>
      <c r="C28" s="9" t="s">
        <v>16</v>
      </c>
      <c r="D28" s="88"/>
      <c r="E28" s="89"/>
      <c r="F28" s="90"/>
      <c r="G28" s="84"/>
      <c r="H28" s="90"/>
      <c r="I28" s="84"/>
      <c r="J28" s="84"/>
      <c r="K28" s="85"/>
      <c r="L28" s="2"/>
    </row>
    <row r="29" spans="1:17" ht="102" customHeight="1" x14ac:dyDescent="0.25">
      <c r="A29"/>
      <c r="B29" s="50">
        <v>3</v>
      </c>
      <c r="C29" s="51" t="s">
        <v>46</v>
      </c>
      <c r="D29" s="50" t="s">
        <v>19</v>
      </c>
      <c r="E29" s="52">
        <v>1500</v>
      </c>
      <c r="F29" s="54"/>
      <c r="G29" s="53">
        <f>E29*F29</f>
        <v>0</v>
      </c>
      <c r="H29" s="54">
        <v>23</v>
      </c>
      <c r="I29" s="75">
        <f>G29*0.23</f>
        <v>0</v>
      </c>
      <c r="J29" s="75">
        <f>G29*1.23</f>
        <v>0</v>
      </c>
      <c r="K29" s="50"/>
      <c r="L29" s="2"/>
    </row>
    <row r="30" spans="1:17" ht="101.45" customHeight="1" x14ac:dyDescent="0.25">
      <c r="A30" s="64"/>
      <c r="B30" s="72">
        <v>4</v>
      </c>
      <c r="C30" s="56" t="s">
        <v>47</v>
      </c>
      <c r="D30" s="72" t="s">
        <v>15</v>
      </c>
      <c r="E30" s="73">
        <v>1500</v>
      </c>
      <c r="F30" s="74"/>
      <c r="G30" s="49">
        <f>E30*F30</f>
        <v>0</v>
      </c>
      <c r="H30" s="74">
        <v>23</v>
      </c>
      <c r="I30" s="71">
        <f>G30*0.23</f>
        <v>0</v>
      </c>
      <c r="J30" s="71">
        <f>G30*1.23</f>
        <v>0</v>
      </c>
      <c r="K30" s="72"/>
      <c r="L30" s="2"/>
    </row>
    <row r="31" spans="1:17" ht="15.75" x14ac:dyDescent="0.25">
      <c r="A31"/>
      <c r="B31" s="1"/>
      <c r="C31" s="1"/>
      <c r="D31" s="1"/>
      <c r="E31" s="1"/>
      <c r="F31" s="48" t="s">
        <v>5</v>
      </c>
      <c r="G31" s="27">
        <f>SUM(G19:G30)</f>
        <v>0</v>
      </c>
      <c r="H31" s="76"/>
      <c r="I31" s="27">
        <f>SUM(I19:I30)</f>
        <v>0</v>
      </c>
      <c r="J31" s="27">
        <f>SUM(J19:J30)</f>
        <v>0</v>
      </c>
      <c r="K31" s="1"/>
      <c r="L31" s="2"/>
    </row>
    <row r="32" spans="1:17" s="6" customFormat="1" x14ac:dyDescent="0.25"/>
    <row r="33" spans="1:11" s="6" customFormat="1" ht="41.25" customHeight="1" x14ac:dyDescent="0.25">
      <c r="B33" s="81" t="s">
        <v>35</v>
      </c>
      <c r="C33" s="82"/>
      <c r="D33" s="82"/>
      <c r="E33" s="82"/>
      <c r="F33" s="82"/>
      <c r="G33" s="82"/>
      <c r="H33" s="82"/>
      <c r="I33" s="82"/>
      <c r="J33" s="82"/>
      <c r="K33" s="83"/>
    </row>
    <row r="34" spans="1:11" ht="53.45" customHeight="1" x14ac:dyDescent="0.25">
      <c r="A34"/>
      <c r="B34" s="61" t="s">
        <v>7</v>
      </c>
      <c r="C34" s="61" t="s">
        <v>8</v>
      </c>
      <c r="D34" s="62" t="s">
        <v>9</v>
      </c>
      <c r="E34" s="62" t="s">
        <v>0</v>
      </c>
      <c r="F34" s="62" t="s">
        <v>10</v>
      </c>
      <c r="G34" s="63" t="s">
        <v>11</v>
      </c>
      <c r="H34" s="63" t="s">
        <v>14</v>
      </c>
      <c r="I34" s="63" t="s">
        <v>12</v>
      </c>
      <c r="J34" s="63" t="s">
        <v>13</v>
      </c>
      <c r="K34" s="63" t="s">
        <v>37</v>
      </c>
    </row>
    <row r="35" spans="1:11" ht="78" customHeight="1" x14ac:dyDescent="0.25">
      <c r="A35"/>
      <c r="B35" s="32">
        <v>1</v>
      </c>
      <c r="C35" s="65" t="s">
        <v>48</v>
      </c>
      <c r="D35" s="66" t="s">
        <v>15</v>
      </c>
      <c r="E35" s="32">
        <v>650</v>
      </c>
      <c r="F35" s="77"/>
      <c r="G35" s="67">
        <f t="shared" ref="G35:G43" si="3">F35*E35</f>
        <v>0</v>
      </c>
      <c r="H35" s="66">
        <v>23</v>
      </c>
      <c r="I35" s="67">
        <f t="shared" ref="I35:I43" si="4">G35*0.23</f>
        <v>0</v>
      </c>
      <c r="J35" s="67">
        <f t="shared" ref="J35:J43" si="5">G35*1.23</f>
        <v>0</v>
      </c>
      <c r="K35" s="68"/>
    </row>
    <row r="36" spans="1:11" ht="61.9" customHeight="1" x14ac:dyDescent="0.25">
      <c r="A36"/>
      <c r="B36" s="32">
        <v>2</v>
      </c>
      <c r="C36" s="65" t="s">
        <v>49</v>
      </c>
      <c r="D36" s="66" t="s">
        <v>15</v>
      </c>
      <c r="E36" s="32">
        <v>750</v>
      </c>
      <c r="F36" s="77"/>
      <c r="G36" s="67">
        <f t="shared" si="3"/>
        <v>0</v>
      </c>
      <c r="H36" s="66">
        <v>23</v>
      </c>
      <c r="I36" s="67">
        <f t="shared" si="4"/>
        <v>0</v>
      </c>
      <c r="J36" s="67">
        <f t="shared" si="5"/>
        <v>0</v>
      </c>
      <c r="K36" s="68"/>
    </row>
    <row r="37" spans="1:11" ht="90.6" customHeight="1" x14ac:dyDescent="0.25">
      <c r="A37"/>
      <c r="B37" s="32">
        <v>3</v>
      </c>
      <c r="C37" s="65" t="s">
        <v>53</v>
      </c>
      <c r="D37" s="66" t="s">
        <v>15</v>
      </c>
      <c r="E37" s="32">
        <v>650</v>
      </c>
      <c r="F37" s="77"/>
      <c r="G37" s="67">
        <f t="shared" si="3"/>
        <v>0</v>
      </c>
      <c r="H37" s="66">
        <v>23</v>
      </c>
      <c r="I37" s="67">
        <f t="shared" si="4"/>
        <v>0</v>
      </c>
      <c r="J37" s="67">
        <f t="shared" si="5"/>
        <v>0</v>
      </c>
      <c r="K37" s="68"/>
    </row>
    <row r="38" spans="1:11" ht="72.599999999999994" customHeight="1" x14ac:dyDescent="0.25">
      <c r="A38"/>
      <c r="B38" s="32">
        <v>5</v>
      </c>
      <c r="C38" s="65" t="s">
        <v>50</v>
      </c>
      <c r="D38" s="66" t="s">
        <v>15</v>
      </c>
      <c r="E38" s="32">
        <v>2500</v>
      </c>
      <c r="F38" s="77"/>
      <c r="G38" s="67">
        <f t="shared" si="3"/>
        <v>0</v>
      </c>
      <c r="H38" s="66">
        <v>23</v>
      </c>
      <c r="I38" s="67">
        <f t="shared" si="4"/>
        <v>0</v>
      </c>
      <c r="J38" s="67">
        <f t="shared" si="5"/>
        <v>0</v>
      </c>
      <c r="K38" s="68"/>
    </row>
    <row r="39" spans="1:11" ht="81" customHeight="1" x14ac:dyDescent="0.25">
      <c r="A39"/>
      <c r="B39" s="32">
        <v>6</v>
      </c>
      <c r="C39" s="65" t="s">
        <v>51</v>
      </c>
      <c r="D39" s="66" t="s">
        <v>15</v>
      </c>
      <c r="E39" s="32">
        <v>750</v>
      </c>
      <c r="F39" s="77"/>
      <c r="G39" s="67">
        <f t="shared" si="3"/>
        <v>0</v>
      </c>
      <c r="H39" s="66">
        <v>23</v>
      </c>
      <c r="I39" s="67">
        <f t="shared" si="4"/>
        <v>0</v>
      </c>
      <c r="J39" s="67">
        <f t="shared" si="5"/>
        <v>0</v>
      </c>
      <c r="K39" s="68"/>
    </row>
    <row r="40" spans="1:11" ht="19.149999999999999" customHeight="1" x14ac:dyDescent="0.25">
      <c r="A40"/>
      <c r="B40" s="32">
        <v>7</v>
      </c>
      <c r="C40" s="65" t="s">
        <v>20</v>
      </c>
      <c r="D40" s="66" t="s">
        <v>15</v>
      </c>
      <c r="E40" s="32">
        <v>1100</v>
      </c>
      <c r="F40" s="77"/>
      <c r="G40" s="67">
        <f t="shared" si="3"/>
        <v>0</v>
      </c>
      <c r="H40" s="66">
        <v>23</v>
      </c>
      <c r="I40" s="67">
        <f t="shared" si="4"/>
        <v>0</v>
      </c>
      <c r="J40" s="67">
        <f t="shared" si="5"/>
        <v>0</v>
      </c>
      <c r="K40" s="68"/>
    </row>
    <row r="41" spans="1:11" x14ac:dyDescent="0.25">
      <c r="A41"/>
      <c r="B41" s="32">
        <v>8</v>
      </c>
      <c r="C41" s="65" t="s">
        <v>21</v>
      </c>
      <c r="D41" s="66" t="s">
        <v>15</v>
      </c>
      <c r="E41" s="32">
        <v>450</v>
      </c>
      <c r="F41" s="77"/>
      <c r="G41" s="67">
        <f t="shared" si="3"/>
        <v>0</v>
      </c>
      <c r="H41" s="66">
        <v>23</v>
      </c>
      <c r="I41" s="67">
        <f t="shared" si="4"/>
        <v>0</v>
      </c>
      <c r="J41" s="67">
        <f t="shared" si="5"/>
        <v>0</v>
      </c>
      <c r="K41" s="68"/>
    </row>
    <row r="42" spans="1:11" x14ac:dyDescent="0.25">
      <c r="A42"/>
      <c r="B42" s="32">
        <v>9</v>
      </c>
      <c r="C42" s="65" t="s">
        <v>22</v>
      </c>
      <c r="D42" s="66" t="s">
        <v>15</v>
      </c>
      <c r="E42" s="32">
        <v>200</v>
      </c>
      <c r="F42" s="77"/>
      <c r="G42" s="67">
        <f t="shared" si="3"/>
        <v>0</v>
      </c>
      <c r="H42" s="66">
        <v>23</v>
      </c>
      <c r="I42" s="67">
        <f t="shared" si="4"/>
        <v>0</v>
      </c>
      <c r="J42" s="67">
        <f t="shared" si="5"/>
        <v>0</v>
      </c>
      <c r="K42" s="68"/>
    </row>
    <row r="43" spans="1:11" ht="15.75" thickBot="1" x14ac:dyDescent="0.3">
      <c r="A43"/>
      <c r="B43" s="25">
        <v>10</v>
      </c>
      <c r="C43" s="24" t="s">
        <v>27</v>
      </c>
      <c r="D43" s="69" t="s">
        <v>15</v>
      </c>
      <c r="E43" s="25">
        <v>200</v>
      </c>
      <c r="F43" s="78"/>
      <c r="G43" s="70">
        <f t="shared" si="3"/>
        <v>0</v>
      </c>
      <c r="H43" s="69">
        <v>23</v>
      </c>
      <c r="I43" s="70">
        <f t="shared" si="4"/>
        <v>0</v>
      </c>
      <c r="J43" s="70">
        <f t="shared" si="5"/>
        <v>0</v>
      </c>
      <c r="K43" s="22"/>
    </row>
    <row r="44" spans="1:11" x14ac:dyDescent="0.25">
      <c r="A44"/>
      <c r="B44" s="2"/>
      <c r="C44" s="2"/>
      <c r="D44" s="2"/>
      <c r="E44" s="79"/>
      <c r="F44" s="18" t="s">
        <v>25</v>
      </c>
      <c r="G44" s="80">
        <f>SUM(G35:G43)</f>
        <v>0</v>
      </c>
      <c r="H44" s="80"/>
      <c r="I44" s="80">
        <f t="shared" ref="I44:J44" si="6">SUM(I35:I43)</f>
        <v>0</v>
      </c>
      <c r="J44" s="80">
        <f t="shared" si="6"/>
        <v>0</v>
      </c>
      <c r="K44" s="2"/>
    </row>
  </sheetData>
  <mergeCells count="24">
    <mergeCell ref="C2:K2"/>
    <mergeCell ref="B5:K5"/>
    <mergeCell ref="B3:K4"/>
    <mergeCell ref="I19:I24"/>
    <mergeCell ref="J19:J24"/>
    <mergeCell ref="K19:K24"/>
    <mergeCell ref="B19:B24"/>
    <mergeCell ref="D19:D24"/>
    <mergeCell ref="E19:E24"/>
    <mergeCell ref="F19:F24"/>
    <mergeCell ref="G19:G24"/>
    <mergeCell ref="H19:H24"/>
    <mergeCell ref="B33:K33"/>
    <mergeCell ref="J25:J28"/>
    <mergeCell ref="K25:K28"/>
    <mergeCell ref="B17:K17"/>
    <mergeCell ref="B6:K6"/>
    <mergeCell ref="B25:B28"/>
    <mergeCell ref="D25:D28"/>
    <mergeCell ref="E25:E28"/>
    <mergeCell ref="F25:F28"/>
    <mergeCell ref="G25:G28"/>
    <mergeCell ref="H25:H28"/>
    <mergeCell ref="I25:I28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2023</vt:lpstr>
      <vt:lpstr>'2023'!Obszar_wydruku</vt:lpstr>
    </vt:vector>
  </TitlesOfParts>
  <Company>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Sitkiewicz</dc:creator>
  <cp:lastModifiedBy>sekretariat | Łukasiewicz - INS</cp:lastModifiedBy>
  <cp:lastPrinted>2021-11-30T06:22:42Z</cp:lastPrinted>
  <dcterms:created xsi:type="dcterms:W3CDTF">2019-01-25T06:13:17Z</dcterms:created>
  <dcterms:modified xsi:type="dcterms:W3CDTF">2022-12-15T08:02:03Z</dcterms:modified>
</cp:coreProperties>
</file>