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W:\10-Dariusz Chrapkowski\INWESTYCJE\2025\DW 466 Pietrzyków Kolonia\Materiały przetargowe\"/>
    </mc:Choice>
  </mc:AlternateContent>
  <bookViews>
    <workbookView xWindow="-28920" yWindow="-120" windowWidth="29040" windowHeight="15840"/>
  </bookViews>
  <sheets>
    <sheet name="TER" sheetId="9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5" i="9" l="1"/>
  <c r="E88" i="9"/>
  <c r="E87" i="9"/>
  <c r="E83" i="9"/>
  <c r="E82" i="9"/>
  <c r="E81" i="9"/>
  <c r="E80" i="9"/>
  <c r="E66" i="9"/>
  <c r="E62" i="9"/>
  <c r="E31" i="9"/>
</calcChain>
</file>

<file path=xl/sharedStrings.xml><?xml version="1.0" encoding="utf-8"?>
<sst xmlns="http://schemas.openxmlformats.org/spreadsheetml/2006/main" count="228" uniqueCount="140">
  <si>
    <t>Lp.</t>
  </si>
  <si>
    <t>1</t>
  </si>
  <si>
    <t>ROBOTY PRZYGOTOWAWCZE</t>
  </si>
  <si>
    <t>2</t>
  </si>
  <si>
    <t>ROBOTY ZIEMNE</t>
  </si>
  <si>
    <t>3</t>
  </si>
  <si>
    <t>ODWODNIENIE KORPUSU DROGOWEGO</t>
  </si>
  <si>
    <t>4</t>
  </si>
  <si>
    <t>PODBUDOWY</t>
  </si>
  <si>
    <t>NAWIERZCHNIE</t>
  </si>
  <si>
    <t>ROBOTY WYKOŃCZENIOWE</t>
  </si>
  <si>
    <t>OZNAKOWANIE I ELEMENTY BRD</t>
  </si>
  <si>
    <t>ELEMENTY ULIC - KRAWĘŻNIKI, OPORNIKI, OBRZEŻA I ŚCIEKI</t>
  </si>
  <si>
    <t>km</t>
  </si>
  <si>
    <t>Roboty pomiarowe przy liniowych robotach ziemnych - trasa drogi w terenie równinnym</t>
  </si>
  <si>
    <t>0,156</t>
  </si>
  <si>
    <t>m3</t>
  </si>
  <si>
    <t>Usunięcie warstwy ziemi urodzajnej - humusu gr. do 40cm pod projektowane elementy drogowe oraz odwodnienie wraz z załadunkiem i odwozem na składowisko Wykonawcy</t>
  </si>
  <si>
    <t>170,0</t>
  </si>
  <si>
    <t>m2</t>
  </si>
  <si>
    <t>Ręczne rozebranie nawierzchni z betonowej kostki brukowej na podsypce cementowo-piaskowej ze złożeniem do ponownego wbudowania</t>
  </si>
  <si>
    <t>10,0 * 1,40 + 45,0 * 1,4 &lt;chodnik&gt;</t>
  </si>
  <si>
    <t>5,0 * 5,0 &lt;zjazd&gt;</t>
  </si>
  <si>
    <t>14,0 * 1,2</t>
  </si>
  <si>
    <t>m</t>
  </si>
  <si>
    <t>Rozebranie obrzeży betonowych wraz z ławą i odłożeniem obrzeży do ponownego wbudowania</t>
  </si>
  <si>
    <t>10,0 * 2 + 45,0 * 2</t>
  </si>
  <si>
    <t>Rozebranie krawężników betonowych wraz z ławą z oczyszczeniem i przygotowaniem do ponownego wykorzystania na miejscu</t>
  </si>
  <si>
    <t>58,0 + 10 + 10</t>
  </si>
  <si>
    <t>Rozebranie podbudowy z kruszywa gr. 20 cm z wywozem na składowisko Wykonawcy</t>
  </si>
  <si>
    <t>156,5 * 0,2</t>
  </si>
  <si>
    <t>14,0 * 1,20 &lt;przekop pod kol. kd&gt;</t>
  </si>
  <si>
    <t>Rozebranie podbudowy z betonu gr. 15cm na zjeździez wywozem gruzu na składowisko Wykonawcy</t>
  </si>
  <si>
    <t>5,0 * 5,0</t>
  </si>
  <si>
    <t>Wyrównanie krawędzi jezdni przez odcięcie piłą mechaniczną do nawierzchni bitumicznych gr. 6-10cm</t>
  </si>
  <si>
    <t>175,0</t>
  </si>
  <si>
    <t>szt.</t>
  </si>
  <si>
    <t>Rozebranie studzienek ściekowych betonowych fi 500mm z osadnikiem z odwozem gruzu na skladowisko Wykonawcy</t>
  </si>
  <si>
    <t>Roboty ziemne wykonywane koparkami podsiębiernymi z transportem urobku na składowisko Wykonawcy samochodami samowyładowczymi</t>
  </si>
  <si>
    <t>(22,16 * 1,64 + 47,03 * 1,5 + 34,4 * 1,34 + 30,7 * 1,24) * 1,2 &lt;kolektor&gt;</t>
  </si>
  <si>
    <t>1,0 * 1,0 * 1,75 * 2 &lt;wpusty&gt;</t>
  </si>
  <si>
    <t>1,5 * 1,5 * 1,56 * 3 &lt;studnie S2-S4&gt;</t>
  </si>
  <si>
    <t>1,5 * 1,5 * 2,3 &lt;studnia osadnikowa S1&gt;</t>
  </si>
  <si>
    <t>0,57 * 21 + 1,13 * 15 + 1,1 * 29 &lt;poszerzenie krawęznik chodnik&gt;</t>
  </si>
  <si>
    <t>58,0 * 0,50 * 0,45 &lt;przekładka krawężnika od skrzyzowania&gt;</t>
  </si>
  <si>
    <t>5,0 * 5,0 * 0,2 &lt;zjazd&gt;</t>
  </si>
  <si>
    <t>Formowanie i zagęszczanie nasypów z gruntu Wykonawcy dowiezionego samochodami samowyładowczymi na miejsce wbudowania</t>
  </si>
  <si>
    <t>0,46 * 21 + 0,49 * 15 + 0,75 * 29 &lt;nasyp pod konstrukcję&gt;</t>
  </si>
  <si>
    <t>Zasypywanie wykopów po kolektorze gruntem z ukopu z zagęszczeniem</t>
  </si>
  <si>
    <t xml:space="preserve">(22,16 * 0,64 + 47,03 * 0,50 + 34,4 * 0,44 + 30,7 * 0,34) * 1,2 </t>
  </si>
  <si>
    <t>Studnie rewizyjne z kręgów betonowych o śr. 1000 mm w gotowym wykopie o głębok. 3m</t>
  </si>
  <si>
    <t>Studnie rewizyjne z kręgów betonowych o śr. 1000 mm w gotowym wykopie - studnia z osadnikiem gł. 70cm i kratą stalową na wlocie</t>
  </si>
  <si>
    <t>Przykanaliki z rur PVC kielichowych SN8 litych fi 200mm w gotowym wykopie</t>
  </si>
  <si>
    <t>4,0 * 2,0</t>
  </si>
  <si>
    <t>Kanały z rur PP łączonych na wcisk fi 300mm kielichowych dwuściennych w gotowym wykopie z wykonaniem włączenia do istniejącej studni na przejście szczelne z uszczelką.</t>
  </si>
  <si>
    <t>135,0</t>
  </si>
  <si>
    <t>szt</t>
  </si>
  <si>
    <t>Przepięcie przykanalika wpustu deszczowego do nowo wykonanej studni rewizyjnej</t>
  </si>
  <si>
    <t>Wykucie i osadzenie przejścia szczelnego do studni S05i celem włączenia przedłużenia kolektora fi 300</t>
  </si>
  <si>
    <t>Wykonanie podsypki, obsypki i zasypki rurociągów gruntem dowiezionym</t>
  </si>
  <si>
    <t>(22,16 * 0,65 + 47,03 * 0,65 + 34,4 * 0,65 + 30,7 * 0,65) * 1,2</t>
  </si>
  <si>
    <t>Profilowanie i zagęszczanie podłoża wykonywane ręcznie w gruncie kat. II-IV pod warstwy konstrukcyjne nawierzchni jezdni</t>
  </si>
  <si>
    <t>1,2 * 14,0 &lt;przekop&gt;</t>
  </si>
  <si>
    <t>Profilowanie i zagęszczanie podłoża wykonywane ręcznie w gruncie kat. II-IV pod warstwy konstrukcyjne nawierzchni chodnika i zjazdów</t>
  </si>
  <si>
    <t>28,0 * 2,0 + 32,5 * 2,0 &lt;chodnik&gt;</t>
  </si>
  <si>
    <t>10,0 * 1,50 &lt;przekładka chodnika przy S5i&gt;</t>
  </si>
  <si>
    <t>18,0 &lt;przejście&gt;</t>
  </si>
  <si>
    <t>Warstwa dolna podbudowy z kruszywa łamanego 0/63 stabilizowanego mechanicznie gr. 20 cm pod jezdnię</t>
  </si>
  <si>
    <t>Oczyszczenie i skropienie emulsją asfaltową w ilości 0,8kg/m2 podbudowy z kruszywa łamanego</t>
  </si>
  <si>
    <t>Oczyszczenie i skropienie emulsją asfaltową w ilości 0,5kg/m2 nawierzchni drogowych bitumicznych</t>
  </si>
  <si>
    <t>Podbudowa betonowa na zjazdach z mieszanki C8/10 gr.20 cm pielęgnowane piaskiem i wodą</t>
  </si>
  <si>
    <t>Frezowanie istaniejącej nawierzchni jezdni o gr. średnio 6 cm pod wykonanie warstwy wiążącej na zakład 0,5m na istniejącej konstrukcji z odkladem materiału z frezowania do wbudowania w pobocza po stronie przeciwnej jezdni</t>
  </si>
  <si>
    <t>Wykonanie warstwy wiążącej z AC16W 50/70 gr. 6cm</t>
  </si>
  <si>
    <t>Nawierzchnia zjazdu z kostki brukowej betonowej czerwonej grubości 8 cm na podsypce cementowo-piaskowej z wypełnieniem spoin piaskiem</t>
  </si>
  <si>
    <t>Chodniki z kostki brukowej betonowej grubości 8 cm na podsypce cementowo-piaskowej z wypełnieniem spoin piaskiem</t>
  </si>
  <si>
    <t>Wykonanie nawierzchni chodnika (dojścia do przejścia dla pieszych) z kostki brukowej betonowej grubości 8 cm na podsypce cementowo-piaskowej z wypełnieniem spoin piaskiem</t>
  </si>
  <si>
    <t>Odtworzenie nawierzchni chodnika z kostki brukowej betonowej z wcześniejszego demontażu na podsypce cementowo-piaskowej z wypełnieniem spoin piaskiem</t>
  </si>
  <si>
    <t>Ułożenie geosiatki wzmacniającej szklano-węglowej 100 x 200 kN wstępnie nasączonej asfaltem na styku istniejącej nawierzchni z dobudowaną</t>
  </si>
  <si>
    <t>Wykonanie opaski szerokości 50cm z humusu z obsianiem trawą</t>
  </si>
  <si>
    <t>Humusowanie skarp przy grubości ziemi 10-40cm dowiezionej przez Wykonawcę wraz z obsianiem trawą</t>
  </si>
  <si>
    <t>Umocnienie poboczy na szerokości 1,0m materiałem z frezowania nawierzchni jezdni wraz z wykonaniem koryta, ulożeniem pofrezu z wymaganymi spadkami i zagęszczeniem. Grubość warstwy po zagęszczeniu 10cm.</t>
  </si>
  <si>
    <t>Oznakowanie poziome nawierzchni bitumicznych - na zimno, za pomocą mas chemoutwardzalnych grubowarstwowe wykonywane mechanicznie - oznakowanie strukturalne</t>
  </si>
  <si>
    <t>Montaż słupków do znaków z rur stalowych ocynkowanych fi 60,3mm L=4,5m proste</t>
  </si>
  <si>
    <t>Montaż słupków do znaków z rur stalowych ocynkowanych fi 60,3mm L=4,5m podwójnie gięte</t>
  </si>
  <si>
    <t>Montaż tarcz znaków pionowych, lica z folii odblaskowej typu 3 - znaki zakazu, nakazu, ostrzegawcze i informacyjne</t>
  </si>
  <si>
    <t>Montaż krawężników betonowe wystające o wymiarach 20x30 cm z wykonaniem ław z oporem z betonu C12/15 0,085m3/mb.</t>
  </si>
  <si>
    <t>Montaż krawężników betonowych o wymiarach 20x30 cm z wcześniejszego demontażu z wykonaniem ław z oporem z betonu C12/15 0,085m3/mb.</t>
  </si>
  <si>
    <t>Montaż krawężników betonowych najazdowych o wymiarach 20x22cm z wykonaniem ław z oporem z betonu C12/15 0,085m3/mb</t>
  </si>
  <si>
    <t>Montaż krawężników betonowych wtopionych o wymiarach 12x25cm na ławie z betonu C12/15 z oporem (0,045m3/mb) z wcześniejszym wykonaniem rowków na ławy</t>
  </si>
  <si>
    <t>Montaż obrzeży betonowych o wymiarach 30x8 cm na ławie z oporem z betonu C12/15.</t>
  </si>
  <si>
    <t>Obrzeża betonowe o wymiarach 30x8 cm na ławie z oporem z betonu C12/15 - ponowne ustawienie obrzeży z demontażu</t>
  </si>
  <si>
    <t>Ścieki uliczne z kostki brukowej betonowej szarej bezfazowej w dwóch rzędach na ławie z betonu C12/15 gr.25cm</t>
  </si>
  <si>
    <t>Wyszczególnienie robót</t>
  </si>
  <si>
    <t>Jedn. miary</t>
  </si>
  <si>
    <t>Ilość 
jedn.</t>
  </si>
  <si>
    <t>Cena 
jedn.
[zł]</t>
  </si>
  <si>
    <t>Wartość 
netto
[zł]</t>
  </si>
  <si>
    <t>Warstwa wzmacniająca podłoże z kruszywa stabilizowanego cementem C5/6 z wytwórni gr. 15 cm, pielęgnowane piaskiem i wodą</t>
  </si>
  <si>
    <t>RAZEM NETTO</t>
  </si>
  <si>
    <t>VAT 23 %</t>
  </si>
  <si>
    <t>OGÓŁEM BRUTTO</t>
  </si>
  <si>
    <t>ROBOTY NIEPRZEWIDZIANE 5%</t>
  </si>
  <si>
    <t>180,0*1,00&lt;wzmocnienie krawędzi jezdni&gt;</t>
  </si>
  <si>
    <t>Wykonanie warstwy ścieralnej z AC8S 50/70 gr. 5cm</t>
  </si>
  <si>
    <t>Temat:Przebudowa drogi wojewódzkiej nr 466 w zakresie budowy chodnika w m. Pietrzyków Kolonia</t>
  </si>
  <si>
    <t>Specyfikacja</t>
  </si>
  <si>
    <t>TABELA ELEMENTÓW ROZLICZENIOWYCH</t>
  </si>
  <si>
    <t>01.01.01A</t>
  </si>
  <si>
    <t>01.02.04</t>
  </si>
  <si>
    <t>02.03.01</t>
  </si>
  <si>
    <t>03.02.01</t>
  </si>
  <si>
    <t>04.01.01</t>
  </si>
  <si>
    <t>08.05.06a</t>
  </si>
  <si>
    <t>08.03.01</t>
  </si>
  <si>
    <t>08.01.01b</t>
  </si>
  <si>
    <t>07.01.01</t>
  </si>
  <si>
    <t>07.02.01</t>
  </si>
  <si>
    <t>06.01.01</t>
  </si>
  <si>
    <t>05.03.11</t>
  </si>
  <si>
    <t>05.03.05b</t>
  </si>
  <si>
    <t>05.03.05a</t>
  </si>
  <si>
    <t>05.03.23a</t>
  </si>
  <si>
    <t>05.03.26a</t>
  </si>
  <si>
    <t>04.05.01a</t>
  </si>
  <si>
    <t>04.04.02a</t>
  </si>
  <si>
    <t>04.03.01a</t>
  </si>
  <si>
    <t>04.06.01b</t>
  </si>
  <si>
    <t>04.07.01b</t>
  </si>
  <si>
    <t>06.03.01a</t>
  </si>
  <si>
    <t>Mechaniczna rozbiórka nawierzchni bitumicznej o gr. 10cm na przekopie pod kolektor kd z wywozem materiału z rozbiórki na na składowisko Wykonawcy</t>
  </si>
  <si>
    <t>Wykonanie studzienek ściekowych betonowych fi 500mm z osadnikiem, płytą odciążającą i wpustem krawężnikowo-jezdniowym klasy D-400</t>
  </si>
  <si>
    <t>Frezowanie istaniejącej nawierzchni jezdni o gr. średnio 5cm pod wykonanie nowej warstwy ścieralnej na szerokości całego pasa ruchu z odkladem materiału z frezowania do wbudowania w pobocza po stronie przeciwnej jezdni</t>
  </si>
  <si>
    <t>kmpl.</t>
  </si>
  <si>
    <t>Podbudowa zasadnicza z mieszanki AC22P 50/70 gr.7 cm pod jezdnię</t>
  </si>
  <si>
    <t>136,67 * 1,57 &lt;poszerzenie i krawężnik&gt;</t>
  </si>
  <si>
    <t>Wykonanie podbudowy z gruntu stabilzowanego  cementem C5/6 gr. 15cm pod jezdnię</t>
  </si>
  <si>
    <t>180,0 * 1,27* 0,4 &lt;wzmocnienie krawędzi jezdni&gt;</t>
  </si>
  <si>
    <t>180,0 * 1,27 &lt;wzmocnienie krawędzi jezdni&gt;</t>
  </si>
  <si>
    <t>180,0 * 1,27&lt;wzmocnienie krawędzi jezdni&gt;</t>
  </si>
  <si>
    <t>Oczyszczenie i skropienie emulsją asfaltową w ilości 0,3kg/m2 nawierzchni drogowych bitumicznych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</si>
</sst>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\ _z_ł"/>
  </numFmts>
  <fonts count="9" x14ac:knownFonts="1">
    <font>
      <sz val="11"/>
      <color theme="1"/>
      <name val="Calibri"/>
      <family val="2"/>
      <scheme val="minor"/>
    </font>
    <font>
      <sz val="11"/>
      <name val="Encode Sans Compressed"/>
      <charset val="238"/>
    </font>
    <font>
      <sz val="11"/>
      <color theme="1"/>
      <name val="Encode Sans Compressed"/>
      <charset val="238"/>
    </font>
    <font>
      <b/>
      <sz val="11"/>
      <color theme="1"/>
      <name val="Encode Sans Compressed"/>
      <charset val="238"/>
    </font>
    <font>
      <sz val="10"/>
      <name val="Encode Sans Compressed"/>
      <charset val="238"/>
    </font>
    <font>
      <b/>
      <sz val="12"/>
      <name val="Encode Sans Compressed"/>
      <charset val="238"/>
    </font>
    <font>
      <b/>
      <sz val="11"/>
      <name val="Encode Sans Compressed"/>
      <charset val="238"/>
    </font>
    <font>
      <sz val="8"/>
      <name val="Encode Sans Compressed"/>
      <charset val="238"/>
    </font>
    <font>
      <b/>
      <sz val="10"/>
      <name val="Encode Sans Compressed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right" vertical="top"/>
    </xf>
    <xf numFmtId="164" fontId="2" fillId="0" borderId="1" xfId="0" applyNumberFormat="1" applyFont="1" applyBorder="1" applyAlignment="1">
      <alignment horizontal="right" vertical="top"/>
    </xf>
    <xf numFmtId="0" fontId="2" fillId="0" borderId="1" xfId="0" applyFont="1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2" fontId="2" fillId="0" borderId="1" xfId="0" applyNumberFormat="1" applyFont="1" applyBorder="1" applyAlignment="1">
      <alignment horizontal="right" vertical="top"/>
    </xf>
    <xf numFmtId="2" fontId="2" fillId="0" borderId="3" xfId="0" applyNumberFormat="1" applyFont="1" applyBorder="1" applyAlignment="1">
      <alignment horizontal="right" vertical="top"/>
    </xf>
    <xf numFmtId="0" fontId="2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2" fontId="2" fillId="2" borderId="1" xfId="0" applyNumberFormat="1" applyFont="1" applyFill="1" applyBorder="1" applyAlignment="1">
      <alignment horizontal="right" vertical="top"/>
    </xf>
    <xf numFmtId="0" fontId="3" fillId="2" borderId="1" xfId="0" applyFont="1" applyFill="1" applyBorder="1" applyAlignment="1">
      <alignment horizontal="center" vertical="top"/>
    </xf>
    <xf numFmtId="2" fontId="2" fillId="2" borderId="1" xfId="0" applyNumberFormat="1" applyFont="1" applyFill="1" applyBorder="1" applyAlignment="1">
      <alignment horizontal="right"/>
    </xf>
    <xf numFmtId="0" fontId="3" fillId="2" borderId="1" xfId="0" applyFont="1" applyFill="1" applyBorder="1"/>
    <xf numFmtId="4" fontId="6" fillId="0" borderId="1" xfId="0" applyNumberFormat="1" applyFont="1" applyBorder="1" applyAlignment="1">
      <alignment horizontal="right" vertical="center" wrapText="1"/>
    </xf>
    <xf numFmtId="0" fontId="2" fillId="0" borderId="6" xfId="0" applyNumberFormat="1" applyFont="1" applyBorder="1" applyAlignment="1">
      <alignment horizontal="center" vertical="top"/>
    </xf>
    <xf numFmtId="0" fontId="2" fillId="0" borderId="7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4" fillId="0" borderId="0" xfId="0" applyFont="1" applyAlignment="1">
      <alignment horizontal="right" vertical="center"/>
    </xf>
    <xf numFmtId="165" fontId="2" fillId="0" borderId="1" xfId="0" applyNumberFormat="1" applyFont="1" applyBorder="1" applyAlignment="1">
      <alignment horizontal="right" vertical="top"/>
    </xf>
    <xf numFmtId="0" fontId="2" fillId="0" borderId="3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center" vertical="top"/>
    </xf>
    <xf numFmtId="0" fontId="6" fillId="0" borderId="2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155864</xdr:colOff>
      <xdr:row>0</xdr:row>
      <xdr:rowOff>121227</xdr:rowOff>
    </xdr:from>
    <xdr:to>
      <xdr:col>2</xdr:col>
      <xdr:colOff>835718</xdr:colOff>
      <xdr:row>0</xdr:row>
      <xdr:rowOff>650182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6F84D9D-3B82-49A2-9B5A-6084041B070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864" y="121227"/>
          <a:ext cx="1718079" cy="5289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4"/>
  <sheetViews>
    <sheetView tabSelected="1" zoomScale="115" zoomScaleNormal="115" zoomScaleSheetLayoutView="110" workbookViewId="0">
      <selection activeCell="J1" sqref="J1"/>
    </sheetView>
  </sheetViews>
  <sheetFormatPr defaultRowHeight="14.25" x14ac:dyDescent="0.2"/>
  <cols>
    <col min="1" max="1" width="4.85546875" style="2" customWidth="1"/>
    <col min="2" max="2" width="10.7109375" style="2" customWidth="1"/>
    <col min="3" max="3" width="55.5703125" style="3" customWidth="1"/>
    <col min="4" max="4" width="5.7109375" style="6" customWidth="1"/>
    <col min="5" max="5" width="8.28515625" style="5" customWidth="1"/>
    <col min="6" max="6" width="8.28515625" style="17" customWidth="1"/>
    <col min="7" max="7" width="14.5703125" style="17" customWidth="1"/>
    <col min="8" max="16384" width="9.140625" style="2"/>
  </cols>
  <sheetData>
    <row r="1" spans="1:10" ht="60.75" customHeight="1" x14ac:dyDescent="0.2">
      <c r="A1" s="15"/>
      <c r="B1" s="15"/>
      <c r="C1" s="16"/>
      <c r="D1" s="16"/>
      <c r="E1" s="41"/>
      <c r="F1" s="45"/>
      <c r="G1" s="45"/>
    </row>
    <row r="2" spans="1:10" ht="15.75" x14ac:dyDescent="0.2">
      <c r="A2" s="46" t="s">
        <v>106</v>
      </c>
      <c r="B2" s="46"/>
      <c r="C2" s="47"/>
      <c r="D2" s="47"/>
      <c r="E2" s="47"/>
      <c r="F2" s="47"/>
      <c r="G2" s="47"/>
    </row>
    <row r="3" spans="1:10" x14ac:dyDescent="0.2">
      <c r="A3" s="48" t="s">
        <v>104</v>
      </c>
      <c r="B3" s="48"/>
      <c r="C3" s="48"/>
      <c r="D3" s="48"/>
      <c r="E3" s="48"/>
      <c r="F3" s="48"/>
      <c r="G3" s="48"/>
    </row>
    <row r="4" spans="1:10" ht="38.25" x14ac:dyDescent="0.2">
      <c r="A4" s="21" t="s">
        <v>0</v>
      </c>
      <c r="B4" s="21" t="s">
        <v>105</v>
      </c>
      <c r="C4" s="21" t="s">
        <v>92</v>
      </c>
      <c r="D4" s="21" t="s">
        <v>93</v>
      </c>
      <c r="E4" s="21" t="s">
        <v>94</v>
      </c>
      <c r="F4" s="21" t="s">
        <v>95</v>
      </c>
      <c r="G4" s="21" t="s">
        <v>96</v>
      </c>
    </row>
    <row r="5" spans="1:10" x14ac:dyDescent="0.2">
      <c r="A5" s="22">
        <v>1</v>
      </c>
      <c r="B5" s="22"/>
      <c r="C5" s="22">
        <v>3</v>
      </c>
      <c r="D5" s="22">
        <v>4</v>
      </c>
      <c r="E5" s="23">
        <v>5</v>
      </c>
      <c r="F5" s="23">
        <v>6</v>
      </c>
      <c r="G5" s="23">
        <v>7</v>
      </c>
      <c r="H5" s="4"/>
      <c r="I5" s="4"/>
      <c r="J5" s="4"/>
    </row>
    <row r="6" spans="1:10" x14ac:dyDescent="0.2">
      <c r="A6" s="31">
        <v>1</v>
      </c>
      <c r="B6" s="31"/>
      <c r="C6" s="24" t="s">
        <v>2</v>
      </c>
      <c r="D6" s="25"/>
      <c r="E6" s="26"/>
      <c r="F6" s="27"/>
      <c r="G6" s="27"/>
      <c r="H6" s="4"/>
      <c r="I6" s="4"/>
      <c r="J6" s="4"/>
    </row>
    <row r="7" spans="1:10" ht="33" customHeight="1" x14ac:dyDescent="0.2">
      <c r="A7" s="43">
        <v>1</v>
      </c>
      <c r="B7" s="38" t="s">
        <v>107</v>
      </c>
      <c r="C7" s="1" t="s">
        <v>14</v>
      </c>
      <c r="D7" s="14" t="s">
        <v>13</v>
      </c>
      <c r="E7" s="10">
        <v>0.156</v>
      </c>
      <c r="F7" s="9"/>
      <c r="G7" s="42"/>
      <c r="H7" s="4"/>
      <c r="I7" s="4"/>
      <c r="J7" s="4"/>
    </row>
    <row r="8" spans="1:10" x14ac:dyDescent="0.2">
      <c r="A8" s="44"/>
      <c r="B8" s="40"/>
      <c r="C8" s="11" t="s">
        <v>15</v>
      </c>
      <c r="D8" s="14"/>
      <c r="E8" s="18"/>
      <c r="F8" s="9"/>
      <c r="G8" s="9"/>
      <c r="H8" s="4"/>
      <c r="I8" s="4"/>
      <c r="J8" s="4"/>
    </row>
    <row r="9" spans="1:10" ht="52.5" customHeight="1" x14ac:dyDescent="0.2">
      <c r="A9" s="43">
        <v>2</v>
      </c>
      <c r="B9" s="37" t="s">
        <v>108</v>
      </c>
      <c r="C9" s="12" t="s">
        <v>17</v>
      </c>
      <c r="D9" s="14" t="s">
        <v>16</v>
      </c>
      <c r="E9" s="18">
        <v>170</v>
      </c>
      <c r="F9" s="9"/>
      <c r="G9" s="18"/>
      <c r="H9" s="4"/>
      <c r="I9" s="4"/>
      <c r="J9" s="4"/>
    </row>
    <row r="10" spans="1:10" x14ac:dyDescent="0.2">
      <c r="A10" s="44"/>
      <c r="B10" s="35"/>
      <c r="C10" s="11" t="s">
        <v>18</v>
      </c>
      <c r="D10" s="14"/>
      <c r="E10" s="18"/>
      <c r="F10" s="9"/>
      <c r="G10" s="18"/>
      <c r="H10" s="4"/>
      <c r="I10" s="4"/>
      <c r="J10" s="4"/>
    </row>
    <row r="11" spans="1:10" ht="49.5" customHeight="1" x14ac:dyDescent="0.2">
      <c r="A11" s="43">
        <v>3</v>
      </c>
      <c r="B11" s="37" t="s">
        <v>108</v>
      </c>
      <c r="C11" s="12" t="s">
        <v>20</v>
      </c>
      <c r="D11" s="14" t="s">
        <v>19</v>
      </c>
      <c r="E11" s="18">
        <v>102</v>
      </c>
      <c r="F11" s="9"/>
      <c r="G11" s="18"/>
      <c r="H11" s="4"/>
      <c r="I11" s="4"/>
      <c r="J11" s="4"/>
    </row>
    <row r="12" spans="1:10" x14ac:dyDescent="0.2">
      <c r="A12" s="49"/>
      <c r="B12" s="36"/>
      <c r="C12" s="7" t="s">
        <v>21</v>
      </c>
      <c r="D12" s="14"/>
      <c r="E12" s="18"/>
      <c r="F12" s="9"/>
      <c r="G12" s="18"/>
      <c r="H12" s="4"/>
      <c r="I12" s="4"/>
      <c r="J12" s="4"/>
    </row>
    <row r="13" spans="1:10" x14ac:dyDescent="0.2">
      <c r="A13" s="44"/>
      <c r="B13" s="35"/>
      <c r="C13" s="7" t="s">
        <v>22</v>
      </c>
      <c r="D13" s="14"/>
      <c r="E13" s="18"/>
      <c r="F13" s="9"/>
      <c r="G13" s="18"/>
      <c r="H13" s="4"/>
      <c r="I13" s="4"/>
      <c r="J13" s="4"/>
    </row>
    <row r="14" spans="1:10" ht="48.75" customHeight="1" x14ac:dyDescent="0.2">
      <c r="A14" s="43">
        <v>4</v>
      </c>
      <c r="B14" s="37" t="s">
        <v>108</v>
      </c>
      <c r="C14" s="12" t="s">
        <v>129</v>
      </c>
      <c r="D14" s="14" t="s">
        <v>19</v>
      </c>
      <c r="E14" s="18">
        <v>16.8</v>
      </c>
      <c r="F14" s="9"/>
      <c r="G14" s="18"/>
      <c r="H14" s="4"/>
      <c r="I14" s="4"/>
      <c r="J14" s="4"/>
    </row>
    <row r="15" spans="1:10" x14ac:dyDescent="0.2">
      <c r="A15" s="44"/>
      <c r="B15" s="35"/>
      <c r="C15" s="7" t="s">
        <v>23</v>
      </c>
      <c r="D15" s="14"/>
      <c r="E15" s="18"/>
      <c r="F15" s="9"/>
      <c r="G15" s="18"/>
      <c r="H15" s="4"/>
      <c r="I15" s="4"/>
      <c r="J15" s="4"/>
    </row>
    <row r="16" spans="1:10" ht="34.5" customHeight="1" x14ac:dyDescent="0.2">
      <c r="A16" s="43">
        <v>5</v>
      </c>
      <c r="B16" s="37" t="s">
        <v>108</v>
      </c>
      <c r="C16" s="12" t="s">
        <v>25</v>
      </c>
      <c r="D16" s="14" t="s">
        <v>24</v>
      </c>
      <c r="E16" s="18">
        <v>110</v>
      </c>
      <c r="F16" s="9"/>
      <c r="G16" s="18"/>
      <c r="H16" s="4"/>
      <c r="I16" s="4"/>
      <c r="J16" s="4"/>
    </row>
    <row r="17" spans="1:10" x14ac:dyDescent="0.2">
      <c r="A17" s="44"/>
      <c r="B17" s="35"/>
      <c r="C17" s="7" t="s">
        <v>26</v>
      </c>
      <c r="D17" s="14"/>
      <c r="E17" s="18"/>
      <c r="F17" s="9"/>
      <c r="G17" s="18"/>
      <c r="H17" s="4"/>
      <c r="I17" s="4"/>
      <c r="J17" s="4"/>
    </row>
    <row r="18" spans="1:10" ht="42.75" x14ac:dyDescent="0.2">
      <c r="A18" s="43">
        <v>6</v>
      </c>
      <c r="B18" s="37" t="s">
        <v>108</v>
      </c>
      <c r="C18" s="12" t="s">
        <v>27</v>
      </c>
      <c r="D18" s="14" t="s">
        <v>24</v>
      </c>
      <c r="E18" s="18">
        <v>78</v>
      </c>
      <c r="F18" s="9"/>
      <c r="G18" s="18"/>
      <c r="H18" s="4"/>
      <c r="I18" s="4"/>
      <c r="J18" s="4"/>
    </row>
    <row r="19" spans="1:10" x14ac:dyDescent="0.2">
      <c r="A19" s="44"/>
      <c r="B19" s="35"/>
      <c r="C19" s="7" t="s">
        <v>28</v>
      </c>
      <c r="D19" s="14"/>
      <c r="E19" s="18"/>
      <c r="F19" s="9"/>
      <c r="G19" s="18"/>
      <c r="H19" s="4"/>
      <c r="I19" s="4"/>
      <c r="J19" s="4"/>
    </row>
    <row r="20" spans="1:10" ht="34.5" customHeight="1" x14ac:dyDescent="0.2">
      <c r="A20" s="43">
        <v>7</v>
      </c>
      <c r="B20" s="37" t="s">
        <v>108</v>
      </c>
      <c r="C20" s="12" t="s">
        <v>29</v>
      </c>
      <c r="D20" s="14" t="s">
        <v>19</v>
      </c>
      <c r="E20" s="18">
        <v>228.1</v>
      </c>
      <c r="F20" s="9"/>
      <c r="G20" s="18"/>
      <c r="H20" s="4"/>
      <c r="I20" s="4"/>
      <c r="J20" s="4"/>
    </row>
    <row r="21" spans="1:10" x14ac:dyDescent="0.2">
      <c r="A21" s="49"/>
      <c r="B21" s="39"/>
      <c r="C21" s="7" t="s">
        <v>30</v>
      </c>
      <c r="D21" s="14"/>
      <c r="E21" s="18"/>
      <c r="F21" s="9"/>
      <c r="G21" s="18"/>
      <c r="H21" s="4"/>
      <c r="I21" s="4"/>
      <c r="J21" s="4"/>
    </row>
    <row r="22" spans="1:10" x14ac:dyDescent="0.2">
      <c r="A22" s="49"/>
      <c r="B22" s="39"/>
      <c r="C22" s="7" t="s">
        <v>102</v>
      </c>
      <c r="D22" s="14"/>
      <c r="E22" s="18"/>
      <c r="F22" s="9"/>
      <c r="G22" s="18"/>
      <c r="H22" s="4"/>
      <c r="I22" s="4"/>
      <c r="J22" s="4"/>
    </row>
    <row r="23" spans="1:10" x14ac:dyDescent="0.2">
      <c r="A23" s="44"/>
      <c r="B23" s="40"/>
      <c r="C23" s="7" t="s">
        <v>31</v>
      </c>
      <c r="D23" s="14"/>
      <c r="E23" s="18"/>
      <c r="F23" s="9"/>
      <c r="G23" s="18"/>
      <c r="H23" s="4"/>
      <c r="I23" s="4"/>
      <c r="J23" s="4"/>
    </row>
    <row r="24" spans="1:10" ht="37.5" customHeight="1" x14ac:dyDescent="0.2">
      <c r="A24" s="43">
        <v>8</v>
      </c>
      <c r="B24" s="37" t="s">
        <v>108</v>
      </c>
      <c r="C24" s="12" t="s">
        <v>32</v>
      </c>
      <c r="D24" s="14" t="s">
        <v>19</v>
      </c>
      <c r="E24" s="18">
        <v>25</v>
      </c>
      <c r="F24" s="9"/>
      <c r="G24" s="18"/>
      <c r="H24" s="4"/>
      <c r="I24" s="4"/>
      <c r="J24" s="4"/>
    </row>
    <row r="25" spans="1:10" x14ac:dyDescent="0.2">
      <c r="A25" s="44"/>
      <c r="B25" s="40"/>
      <c r="C25" s="7" t="s">
        <v>33</v>
      </c>
      <c r="D25" s="14"/>
      <c r="E25" s="18"/>
      <c r="F25" s="9"/>
      <c r="G25" s="18"/>
      <c r="H25" s="4"/>
      <c r="I25" s="4"/>
      <c r="J25" s="4"/>
    </row>
    <row r="26" spans="1:10" ht="34.5" customHeight="1" x14ac:dyDescent="0.2">
      <c r="A26" s="43">
        <v>9</v>
      </c>
      <c r="B26" s="37" t="s">
        <v>108</v>
      </c>
      <c r="C26" s="12" t="s">
        <v>34</v>
      </c>
      <c r="D26" s="14" t="s">
        <v>24</v>
      </c>
      <c r="E26" s="18">
        <v>175</v>
      </c>
      <c r="F26" s="9"/>
      <c r="G26" s="18"/>
      <c r="H26" s="4"/>
      <c r="I26" s="4"/>
      <c r="J26" s="4"/>
    </row>
    <row r="27" spans="1:10" x14ac:dyDescent="0.2">
      <c r="A27" s="44"/>
      <c r="B27" s="40"/>
      <c r="C27" s="7" t="s">
        <v>35</v>
      </c>
      <c r="D27" s="14"/>
      <c r="E27" s="18"/>
      <c r="F27" s="9"/>
      <c r="G27" s="18"/>
      <c r="H27" s="4"/>
      <c r="I27" s="4"/>
      <c r="J27" s="4"/>
    </row>
    <row r="28" spans="1:10" ht="36.75" customHeight="1" x14ac:dyDescent="0.2">
      <c r="A28" s="43">
        <v>10</v>
      </c>
      <c r="B28" s="37" t="s">
        <v>108</v>
      </c>
      <c r="C28" s="12" t="s">
        <v>37</v>
      </c>
      <c r="D28" s="14" t="s">
        <v>36</v>
      </c>
      <c r="E28" s="18">
        <v>2</v>
      </c>
      <c r="F28" s="9"/>
      <c r="G28" s="18"/>
      <c r="H28" s="4"/>
      <c r="I28" s="4"/>
      <c r="J28" s="4"/>
    </row>
    <row r="29" spans="1:10" x14ac:dyDescent="0.2">
      <c r="A29" s="44"/>
      <c r="B29" s="40"/>
      <c r="C29" s="7" t="s">
        <v>3</v>
      </c>
      <c r="D29" s="14"/>
      <c r="E29" s="18"/>
      <c r="F29" s="9"/>
      <c r="G29" s="18"/>
      <c r="H29" s="4"/>
      <c r="I29" s="4"/>
      <c r="J29" s="4"/>
    </row>
    <row r="30" spans="1:10" x14ac:dyDescent="0.2">
      <c r="A30" s="31">
        <v>2</v>
      </c>
      <c r="B30" s="31"/>
      <c r="C30" s="28" t="s">
        <v>4</v>
      </c>
      <c r="D30" s="29"/>
      <c r="E30" s="30"/>
      <c r="F30" s="26"/>
      <c r="G30" s="30"/>
      <c r="H30" s="4"/>
      <c r="I30" s="4"/>
      <c r="J30" s="4"/>
    </row>
    <row r="31" spans="1:10" ht="48.75" customHeight="1" x14ac:dyDescent="0.2">
      <c r="A31" s="43">
        <v>11</v>
      </c>
      <c r="B31" s="37" t="s">
        <v>109</v>
      </c>
      <c r="C31" s="12" t="s">
        <v>38</v>
      </c>
      <c r="D31" s="14" t="s">
        <v>16</v>
      </c>
      <c r="E31" s="18">
        <f>SUM(22.16 * 1.64 + 47.03 * 1.5 + 34.4 * 1.34 + 30.7 * 1.24) * 1.2 + (1 * 1 * 1.75 * 2)+(1.5 * 1.5 * 1.56 * 3 )+(1.5 * 1.5 * 2.3)+(0.57 * 21 + 1.13 * 15 + 1.1 * 29)+(58 * 0.5 * 0.45)+(5 * 5 * 0.2 )+(180 * 1.27 * 0.4)</f>
        <v>418.77668</v>
      </c>
      <c r="F31" s="9"/>
      <c r="G31" s="18"/>
      <c r="H31" s="4"/>
      <c r="I31" s="4"/>
      <c r="J31" s="4"/>
    </row>
    <row r="32" spans="1:10" x14ac:dyDescent="0.2">
      <c r="A32" s="49"/>
      <c r="B32" s="39"/>
      <c r="C32" s="7" t="s">
        <v>39</v>
      </c>
      <c r="D32" s="14"/>
      <c r="E32" s="18"/>
      <c r="F32" s="9"/>
      <c r="G32" s="18"/>
      <c r="H32" s="4"/>
      <c r="I32" s="4"/>
      <c r="J32" s="4"/>
    </row>
    <row r="33" spans="1:10" x14ac:dyDescent="0.2">
      <c r="A33" s="49"/>
      <c r="B33" s="39"/>
      <c r="C33" s="7" t="s">
        <v>40</v>
      </c>
      <c r="D33" s="14"/>
      <c r="E33" s="18"/>
      <c r="F33" s="9"/>
      <c r="G33" s="18"/>
      <c r="H33" s="4"/>
      <c r="I33" s="4"/>
      <c r="J33" s="4"/>
    </row>
    <row r="34" spans="1:10" x14ac:dyDescent="0.2">
      <c r="A34" s="49"/>
      <c r="B34" s="39"/>
      <c r="C34" s="7" t="s">
        <v>41</v>
      </c>
      <c r="D34" s="14"/>
      <c r="E34" s="18"/>
      <c r="F34" s="9"/>
      <c r="G34" s="18"/>
      <c r="H34" s="4"/>
      <c r="I34" s="4"/>
      <c r="J34" s="4"/>
    </row>
    <row r="35" spans="1:10" x14ac:dyDescent="0.2">
      <c r="A35" s="49"/>
      <c r="B35" s="39"/>
      <c r="C35" s="7" t="s">
        <v>42</v>
      </c>
      <c r="D35" s="14"/>
      <c r="E35" s="18"/>
      <c r="F35" s="9"/>
      <c r="G35" s="18"/>
      <c r="H35" s="4"/>
      <c r="I35" s="4"/>
      <c r="J35" s="4"/>
    </row>
    <row r="36" spans="1:10" x14ac:dyDescent="0.2">
      <c r="A36" s="49"/>
      <c r="B36" s="39"/>
      <c r="C36" s="7" t="s">
        <v>43</v>
      </c>
      <c r="D36" s="14"/>
      <c r="E36" s="18"/>
      <c r="F36" s="9"/>
      <c r="G36" s="18"/>
      <c r="H36" s="4"/>
      <c r="I36" s="4"/>
      <c r="J36" s="4"/>
    </row>
    <row r="37" spans="1:10" x14ac:dyDescent="0.2">
      <c r="A37" s="49"/>
      <c r="B37" s="39"/>
      <c r="C37" s="7" t="s">
        <v>44</v>
      </c>
      <c r="D37" s="14"/>
      <c r="E37" s="18"/>
      <c r="F37" s="9"/>
      <c r="G37" s="18"/>
      <c r="H37" s="4"/>
      <c r="I37" s="4"/>
      <c r="J37" s="4"/>
    </row>
    <row r="38" spans="1:10" x14ac:dyDescent="0.2">
      <c r="A38" s="49"/>
      <c r="B38" s="39"/>
      <c r="C38" s="7" t="s">
        <v>45</v>
      </c>
      <c r="D38" s="14"/>
      <c r="E38" s="18"/>
      <c r="F38" s="9"/>
      <c r="G38" s="18"/>
      <c r="H38" s="4"/>
      <c r="I38" s="4"/>
      <c r="J38" s="4"/>
    </row>
    <row r="39" spans="1:10" x14ac:dyDescent="0.2">
      <c r="A39" s="44"/>
      <c r="B39" s="40"/>
      <c r="C39" s="7" t="s">
        <v>136</v>
      </c>
      <c r="D39" s="14"/>
      <c r="E39" s="18"/>
      <c r="F39" s="9"/>
      <c r="G39" s="18"/>
      <c r="H39" s="4"/>
      <c r="I39" s="4"/>
      <c r="J39" s="4"/>
    </row>
    <row r="40" spans="1:10" ht="48" customHeight="1" x14ac:dyDescent="0.2">
      <c r="A40" s="43">
        <v>12</v>
      </c>
      <c r="B40" s="37" t="s">
        <v>109</v>
      </c>
      <c r="C40" s="12" t="s">
        <v>46</v>
      </c>
      <c r="D40" s="14" t="s">
        <v>16</v>
      </c>
      <c r="E40" s="18">
        <v>38.76</v>
      </c>
      <c r="F40" s="9"/>
      <c r="G40" s="18"/>
      <c r="H40" s="4"/>
      <c r="I40" s="4"/>
      <c r="J40" s="4"/>
    </row>
    <row r="41" spans="1:10" x14ac:dyDescent="0.2">
      <c r="A41" s="44"/>
      <c r="B41" s="40"/>
      <c r="C41" s="7" t="s">
        <v>47</v>
      </c>
      <c r="D41" s="14"/>
      <c r="E41" s="18"/>
      <c r="F41" s="9"/>
      <c r="G41" s="18"/>
      <c r="H41" s="4"/>
      <c r="I41" s="4"/>
      <c r="J41" s="4"/>
    </row>
    <row r="42" spans="1:10" ht="37.5" customHeight="1" x14ac:dyDescent="0.2">
      <c r="A42" s="43">
        <v>13</v>
      </c>
      <c r="B42" s="37" t="s">
        <v>110</v>
      </c>
      <c r="C42" s="12" t="s">
        <v>48</v>
      </c>
      <c r="D42" s="14" t="s">
        <v>16</v>
      </c>
      <c r="E42" s="18">
        <v>75.92568</v>
      </c>
      <c r="F42" s="9"/>
      <c r="G42" s="18"/>
      <c r="H42" s="4"/>
      <c r="I42" s="4"/>
      <c r="J42" s="4"/>
    </row>
    <row r="43" spans="1:10" x14ac:dyDescent="0.2">
      <c r="A43" s="44"/>
      <c r="B43" s="40"/>
      <c r="C43" s="7" t="s">
        <v>49</v>
      </c>
      <c r="D43" s="14"/>
      <c r="E43" s="18"/>
      <c r="F43" s="9"/>
      <c r="G43" s="18"/>
      <c r="H43" s="4"/>
      <c r="I43" s="4"/>
      <c r="J43" s="4"/>
    </row>
    <row r="44" spans="1:10" x14ac:dyDescent="0.2">
      <c r="A44" s="31">
        <v>3</v>
      </c>
      <c r="B44" s="31"/>
      <c r="C44" s="28" t="s">
        <v>6</v>
      </c>
      <c r="D44" s="29"/>
      <c r="E44" s="30"/>
      <c r="F44" s="26"/>
      <c r="G44" s="30"/>
      <c r="H44" s="4"/>
      <c r="I44" s="4"/>
      <c r="J44" s="4"/>
    </row>
    <row r="45" spans="1:10" ht="48.75" customHeight="1" x14ac:dyDescent="0.2">
      <c r="A45" s="43">
        <v>14</v>
      </c>
      <c r="B45" s="37" t="s">
        <v>110</v>
      </c>
      <c r="C45" s="12" t="s">
        <v>130</v>
      </c>
      <c r="D45" s="14" t="s">
        <v>132</v>
      </c>
      <c r="E45" s="18">
        <v>4</v>
      </c>
      <c r="F45" s="9"/>
      <c r="G45" s="18"/>
      <c r="H45" s="4"/>
      <c r="I45" s="4"/>
      <c r="J45" s="4"/>
    </row>
    <row r="46" spans="1:10" x14ac:dyDescent="0.2">
      <c r="A46" s="44"/>
      <c r="B46" s="40"/>
      <c r="C46" s="7" t="s">
        <v>7</v>
      </c>
      <c r="D46" s="14"/>
      <c r="E46" s="18"/>
      <c r="F46" s="9"/>
      <c r="G46" s="18"/>
      <c r="H46" s="4"/>
      <c r="I46" s="4"/>
      <c r="J46" s="4"/>
    </row>
    <row r="47" spans="1:10" ht="33.75" customHeight="1" x14ac:dyDescent="0.2">
      <c r="A47" s="43">
        <v>15</v>
      </c>
      <c r="B47" s="37" t="s">
        <v>110</v>
      </c>
      <c r="C47" s="12" t="s">
        <v>50</v>
      </c>
      <c r="D47" s="14" t="s">
        <v>132</v>
      </c>
      <c r="E47" s="18">
        <v>3</v>
      </c>
      <c r="F47" s="9"/>
      <c r="G47" s="18"/>
      <c r="H47" s="4"/>
      <c r="I47" s="4"/>
      <c r="J47" s="4"/>
    </row>
    <row r="48" spans="1:10" x14ac:dyDescent="0.2">
      <c r="A48" s="44"/>
      <c r="B48" s="40"/>
      <c r="C48" s="7" t="s">
        <v>5</v>
      </c>
      <c r="D48" s="14"/>
      <c r="E48" s="18"/>
      <c r="F48" s="9"/>
      <c r="G48" s="18"/>
      <c r="H48" s="4"/>
      <c r="I48" s="4"/>
      <c r="J48" s="4"/>
    </row>
    <row r="49" spans="1:10" ht="42.75" x14ac:dyDescent="0.2">
      <c r="A49" s="43">
        <v>16</v>
      </c>
      <c r="B49" s="37" t="s">
        <v>110</v>
      </c>
      <c r="C49" s="12" t="s">
        <v>51</v>
      </c>
      <c r="D49" s="14" t="s">
        <v>132</v>
      </c>
      <c r="E49" s="18">
        <v>1</v>
      </c>
      <c r="F49" s="9"/>
      <c r="G49" s="18"/>
      <c r="H49" s="4"/>
      <c r="I49" s="4"/>
      <c r="J49" s="4"/>
    </row>
    <row r="50" spans="1:10" x14ac:dyDescent="0.2">
      <c r="A50" s="44"/>
      <c r="B50" s="40"/>
      <c r="C50" s="7" t="s">
        <v>1</v>
      </c>
      <c r="D50" s="14"/>
      <c r="E50" s="18"/>
      <c r="F50" s="9"/>
      <c r="G50" s="18"/>
      <c r="H50" s="4"/>
      <c r="I50" s="4"/>
      <c r="J50" s="4"/>
    </row>
    <row r="51" spans="1:10" ht="34.5" customHeight="1" x14ac:dyDescent="0.2">
      <c r="A51" s="43">
        <v>17</v>
      </c>
      <c r="B51" s="37" t="s">
        <v>110</v>
      </c>
      <c r="C51" s="12" t="s">
        <v>52</v>
      </c>
      <c r="D51" s="14" t="s">
        <v>24</v>
      </c>
      <c r="E51" s="18">
        <v>8</v>
      </c>
      <c r="F51" s="9"/>
      <c r="G51" s="18"/>
      <c r="H51" s="4"/>
      <c r="I51" s="4"/>
      <c r="J51" s="4"/>
    </row>
    <row r="52" spans="1:10" x14ac:dyDescent="0.2">
      <c r="A52" s="44"/>
      <c r="B52" s="40"/>
      <c r="C52" s="7" t="s">
        <v>53</v>
      </c>
      <c r="D52" s="14"/>
      <c r="E52" s="18"/>
      <c r="F52" s="9"/>
      <c r="G52" s="18"/>
      <c r="H52" s="4"/>
      <c r="I52" s="4"/>
      <c r="J52" s="4"/>
    </row>
    <row r="53" spans="1:10" ht="51" customHeight="1" x14ac:dyDescent="0.2">
      <c r="A53" s="43">
        <v>18</v>
      </c>
      <c r="B53" s="37" t="s">
        <v>110</v>
      </c>
      <c r="C53" s="12" t="s">
        <v>54</v>
      </c>
      <c r="D53" s="14" t="s">
        <v>24</v>
      </c>
      <c r="E53" s="18">
        <v>135</v>
      </c>
      <c r="F53" s="18"/>
      <c r="G53" s="18"/>
      <c r="H53" s="4"/>
      <c r="I53" s="4"/>
      <c r="J53" s="4"/>
    </row>
    <row r="54" spans="1:10" x14ac:dyDescent="0.2">
      <c r="A54" s="44"/>
      <c r="B54" s="40"/>
      <c r="C54" s="7" t="s">
        <v>55</v>
      </c>
      <c r="D54" s="14"/>
      <c r="E54" s="18"/>
      <c r="F54" s="9"/>
      <c r="G54" s="18"/>
      <c r="H54" s="4"/>
      <c r="I54" s="4"/>
      <c r="J54" s="4"/>
    </row>
    <row r="55" spans="1:10" ht="35.25" customHeight="1" x14ac:dyDescent="0.2">
      <c r="A55" s="43">
        <v>19</v>
      </c>
      <c r="B55" s="37" t="s">
        <v>110</v>
      </c>
      <c r="C55" s="12" t="s">
        <v>57</v>
      </c>
      <c r="D55" s="14" t="s">
        <v>56</v>
      </c>
      <c r="E55" s="18">
        <v>1</v>
      </c>
      <c r="F55" s="18"/>
      <c r="G55" s="18"/>
      <c r="H55" s="4"/>
      <c r="I55" s="4"/>
      <c r="J55" s="4"/>
    </row>
    <row r="56" spans="1:10" x14ac:dyDescent="0.2">
      <c r="A56" s="44"/>
      <c r="B56" s="40"/>
      <c r="C56" s="7" t="s">
        <v>1</v>
      </c>
      <c r="D56" s="14"/>
      <c r="E56" s="18"/>
      <c r="F56" s="18"/>
      <c r="G56" s="18"/>
      <c r="H56" s="4"/>
      <c r="I56" s="4"/>
      <c r="J56" s="4"/>
    </row>
    <row r="57" spans="1:10" ht="34.5" customHeight="1" x14ac:dyDescent="0.2">
      <c r="A57" s="43">
        <v>20</v>
      </c>
      <c r="B57" s="37" t="s">
        <v>110</v>
      </c>
      <c r="C57" s="12" t="s">
        <v>58</v>
      </c>
      <c r="D57" s="14" t="s">
        <v>56</v>
      </c>
      <c r="E57" s="18">
        <v>1</v>
      </c>
      <c r="F57" s="18"/>
      <c r="G57" s="18"/>
      <c r="H57" s="4"/>
      <c r="I57" s="4"/>
      <c r="J57" s="4"/>
    </row>
    <row r="58" spans="1:10" x14ac:dyDescent="0.2">
      <c r="A58" s="44"/>
      <c r="B58" s="40"/>
      <c r="C58" s="7" t="s">
        <v>1</v>
      </c>
      <c r="D58" s="14"/>
      <c r="E58" s="18"/>
      <c r="F58" s="18"/>
      <c r="G58" s="18"/>
      <c r="H58" s="4"/>
      <c r="I58" s="4"/>
      <c r="J58" s="4"/>
    </row>
    <row r="59" spans="1:10" ht="35.25" customHeight="1" x14ac:dyDescent="0.2">
      <c r="A59" s="43">
        <v>21</v>
      </c>
      <c r="B59" s="37" t="s">
        <v>110</v>
      </c>
      <c r="C59" s="12" t="s">
        <v>59</v>
      </c>
      <c r="D59" s="14" t="s">
        <v>16</v>
      </c>
      <c r="E59" s="18">
        <v>104.7462</v>
      </c>
      <c r="F59" s="18"/>
      <c r="G59" s="18"/>
      <c r="H59" s="4"/>
      <c r="I59" s="4"/>
      <c r="J59" s="4"/>
    </row>
    <row r="60" spans="1:10" x14ac:dyDescent="0.2">
      <c r="A60" s="44"/>
      <c r="B60" s="40"/>
      <c r="C60" s="7" t="s">
        <v>60</v>
      </c>
      <c r="D60" s="14"/>
      <c r="E60" s="18"/>
      <c r="F60" s="9"/>
      <c r="G60" s="18"/>
      <c r="H60" s="4"/>
      <c r="I60" s="4"/>
      <c r="J60" s="4"/>
    </row>
    <row r="61" spans="1:10" x14ac:dyDescent="0.2">
      <c r="A61" s="31">
        <v>4</v>
      </c>
      <c r="B61" s="31"/>
      <c r="C61" s="28" t="s">
        <v>8</v>
      </c>
      <c r="D61" s="29"/>
      <c r="E61" s="30"/>
      <c r="F61" s="26"/>
      <c r="G61" s="30"/>
      <c r="H61" s="4"/>
      <c r="I61" s="4"/>
      <c r="J61" s="4"/>
    </row>
    <row r="62" spans="1:10" ht="35.25" customHeight="1" x14ac:dyDescent="0.2">
      <c r="A62" s="43">
        <v>22</v>
      </c>
      <c r="B62" s="37" t="s">
        <v>111</v>
      </c>
      <c r="C62" s="12" t="s">
        <v>61</v>
      </c>
      <c r="D62" s="14" t="s">
        <v>19</v>
      </c>
      <c r="E62" s="18">
        <f>SUM(136.67 * 1.57)+(1.2 * 14)+(180 * 1.27)</f>
        <v>459.97190000000001</v>
      </c>
      <c r="F62" s="9"/>
      <c r="G62" s="18"/>
      <c r="H62" s="4"/>
      <c r="I62" s="4"/>
      <c r="J62" s="4"/>
    </row>
    <row r="63" spans="1:10" x14ac:dyDescent="0.2">
      <c r="A63" s="49"/>
      <c r="B63" s="39"/>
      <c r="C63" s="7" t="s">
        <v>134</v>
      </c>
      <c r="D63" s="14"/>
      <c r="E63" s="18"/>
      <c r="F63" s="9"/>
      <c r="G63" s="18"/>
      <c r="H63" s="4"/>
      <c r="I63" s="4"/>
      <c r="J63" s="4"/>
    </row>
    <row r="64" spans="1:10" x14ac:dyDescent="0.2">
      <c r="A64" s="49"/>
      <c r="B64" s="39"/>
      <c r="C64" s="7" t="s">
        <v>62</v>
      </c>
      <c r="D64" s="14"/>
      <c r="E64" s="18"/>
      <c r="F64" s="9"/>
      <c r="G64" s="18"/>
      <c r="H64" s="4"/>
      <c r="I64" s="4"/>
      <c r="J64" s="4"/>
    </row>
    <row r="65" spans="1:10" x14ac:dyDescent="0.2">
      <c r="A65" s="44"/>
      <c r="B65" s="40"/>
      <c r="C65" s="7" t="s">
        <v>137</v>
      </c>
      <c r="D65" s="14"/>
      <c r="E65" s="18"/>
      <c r="F65" s="9"/>
      <c r="G65" s="18"/>
      <c r="H65" s="4"/>
      <c r="I65" s="4"/>
      <c r="J65" s="4"/>
    </row>
    <row r="66" spans="1:10" ht="33" customHeight="1" x14ac:dyDescent="0.2">
      <c r="A66" s="43">
        <v>23</v>
      </c>
      <c r="B66" s="37" t="s">
        <v>123</v>
      </c>
      <c r="C66" s="12" t="s">
        <v>135</v>
      </c>
      <c r="D66" s="14" t="s">
        <v>19</v>
      </c>
      <c r="E66" s="18">
        <f>SUM(136.67 * 1.57)+(1.2 * 14)+(180 * 1.27)</f>
        <v>459.97190000000001</v>
      </c>
      <c r="F66" s="9"/>
      <c r="G66" s="18"/>
      <c r="H66" s="4"/>
      <c r="I66" s="4"/>
      <c r="J66" s="4"/>
    </row>
    <row r="67" spans="1:10" x14ac:dyDescent="0.2">
      <c r="A67" s="49"/>
      <c r="B67" s="39"/>
      <c r="C67" s="7" t="s">
        <v>134</v>
      </c>
      <c r="D67" s="14"/>
      <c r="E67" s="18"/>
      <c r="F67" s="9"/>
      <c r="G67" s="18"/>
      <c r="H67" s="4"/>
      <c r="I67" s="4"/>
      <c r="J67" s="4"/>
    </row>
    <row r="68" spans="1:10" x14ac:dyDescent="0.2">
      <c r="A68" s="49"/>
      <c r="B68" s="39"/>
      <c r="C68" s="7" t="s">
        <v>62</v>
      </c>
      <c r="D68" s="14"/>
      <c r="E68" s="18"/>
      <c r="F68" s="9"/>
      <c r="G68" s="18"/>
      <c r="H68" s="4"/>
      <c r="I68" s="4"/>
      <c r="J68" s="4"/>
    </row>
    <row r="69" spans="1:10" x14ac:dyDescent="0.2">
      <c r="A69" s="44"/>
      <c r="B69" s="40"/>
      <c r="C69" s="7" t="s">
        <v>138</v>
      </c>
      <c r="D69" s="14"/>
      <c r="E69" s="18"/>
      <c r="F69" s="9"/>
      <c r="G69" s="18"/>
      <c r="H69" s="4"/>
      <c r="I69" s="4"/>
      <c r="J69" s="4"/>
    </row>
    <row r="70" spans="1:10" ht="42.75" x14ac:dyDescent="0.2">
      <c r="A70" s="43">
        <v>24</v>
      </c>
      <c r="B70" s="37" t="s">
        <v>111</v>
      </c>
      <c r="C70" s="12" t="s">
        <v>63</v>
      </c>
      <c r="D70" s="14" t="s">
        <v>19</v>
      </c>
      <c r="E70" s="18">
        <v>179</v>
      </c>
      <c r="F70" s="9"/>
      <c r="G70" s="18"/>
      <c r="H70" s="4"/>
      <c r="I70" s="4"/>
      <c r="J70" s="4"/>
    </row>
    <row r="71" spans="1:10" x14ac:dyDescent="0.2">
      <c r="A71" s="49"/>
      <c r="B71" s="39"/>
      <c r="C71" s="7" t="s">
        <v>64</v>
      </c>
      <c r="D71" s="14"/>
      <c r="E71" s="18"/>
      <c r="F71" s="9"/>
      <c r="G71" s="18"/>
      <c r="H71" s="4"/>
      <c r="I71" s="4"/>
      <c r="J71" s="4"/>
    </row>
    <row r="72" spans="1:10" x14ac:dyDescent="0.2">
      <c r="A72" s="49"/>
      <c r="B72" s="39"/>
      <c r="C72" s="7" t="s">
        <v>22</v>
      </c>
      <c r="D72" s="14"/>
      <c r="E72" s="18"/>
      <c r="F72" s="9"/>
      <c r="G72" s="18"/>
      <c r="H72" s="4"/>
      <c r="I72" s="4"/>
      <c r="J72" s="4"/>
    </row>
    <row r="73" spans="1:10" x14ac:dyDescent="0.2">
      <c r="A73" s="49"/>
      <c r="B73" s="39"/>
      <c r="C73" s="7" t="s">
        <v>65</v>
      </c>
      <c r="D73" s="14"/>
      <c r="E73" s="18"/>
      <c r="F73" s="9"/>
      <c r="G73" s="18"/>
      <c r="H73" s="4"/>
      <c r="I73" s="4"/>
      <c r="J73" s="4"/>
    </row>
    <row r="74" spans="1:10" x14ac:dyDescent="0.2">
      <c r="A74" s="44"/>
      <c r="B74" s="40"/>
      <c r="C74" s="7" t="s">
        <v>66</v>
      </c>
      <c r="D74" s="14"/>
      <c r="E74" s="18"/>
      <c r="F74" s="9"/>
      <c r="G74" s="18"/>
      <c r="H74" s="4"/>
      <c r="I74" s="4"/>
      <c r="J74" s="4"/>
    </row>
    <row r="75" spans="1:10" ht="36" customHeight="1" x14ac:dyDescent="0.2">
      <c r="A75" s="43">
        <v>25</v>
      </c>
      <c r="B75" s="37" t="s">
        <v>123</v>
      </c>
      <c r="C75" s="12" t="s">
        <v>97</v>
      </c>
      <c r="D75" s="14" t="s">
        <v>19</v>
      </c>
      <c r="E75" s="18">
        <v>179</v>
      </c>
      <c r="F75" s="9"/>
      <c r="G75" s="18"/>
      <c r="H75" s="4"/>
      <c r="I75" s="4"/>
      <c r="J75" s="4"/>
    </row>
    <row r="76" spans="1:10" x14ac:dyDescent="0.2">
      <c r="A76" s="49"/>
      <c r="B76" s="39"/>
      <c r="C76" s="7" t="s">
        <v>64</v>
      </c>
      <c r="D76" s="14"/>
      <c r="E76" s="18"/>
      <c r="F76" s="9"/>
      <c r="G76" s="18"/>
      <c r="H76" s="4"/>
      <c r="I76" s="4"/>
      <c r="J76" s="4"/>
    </row>
    <row r="77" spans="1:10" x14ac:dyDescent="0.2">
      <c r="A77" s="49"/>
      <c r="B77" s="39"/>
      <c r="C77" s="7" t="s">
        <v>22</v>
      </c>
      <c r="D77" s="14"/>
      <c r="E77" s="18"/>
      <c r="F77" s="9"/>
      <c r="G77" s="18"/>
      <c r="H77" s="4"/>
      <c r="I77" s="4"/>
      <c r="J77" s="4"/>
    </row>
    <row r="78" spans="1:10" x14ac:dyDescent="0.2">
      <c r="A78" s="49"/>
      <c r="B78" s="39"/>
      <c r="C78" s="7" t="s">
        <v>65</v>
      </c>
      <c r="D78" s="14"/>
      <c r="E78" s="18"/>
      <c r="F78" s="9"/>
      <c r="G78" s="18"/>
      <c r="H78" s="4"/>
      <c r="I78" s="4"/>
      <c r="J78" s="4"/>
    </row>
    <row r="79" spans="1:10" x14ac:dyDescent="0.2">
      <c r="A79" s="44"/>
      <c r="B79" s="40"/>
      <c r="C79" s="7" t="s">
        <v>66</v>
      </c>
      <c r="D79" s="14"/>
      <c r="E79" s="18"/>
      <c r="F79" s="9"/>
      <c r="G79" s="18"/>
      <c r="H79" s="4"/>
      <c r="I79" s="4"/>
      <c r="J79" s="4"/>
    </row>
    <row r="80" spans="1:10" ht="36" customHeight="1" x14ac:dyDescent="0.2">
      <c r="A80" s="8">
        <v>26</v>
      </c>
      <c r="B80" s="37" t="s">
        <v>124</v>
      </c>
      <c r="C80" s="12" t="s">
        <v>67</v>
      </c>
      <c r="D80" s="14" t="s">
        <v>19</v>
      </c>
      <c r="E80" s="18">
        <f>SUM(136.67 * 1)+(1.2 * 14)+(180 * 1.27)</f>
        <v>382.07</v>
      </c>
      <c r="F80" s="9"/>
      <c r="G80" s="18"/>
      <c r="H80" s="4"/>
      <c r="I80" s="4"/>
      <c r="J80" s="4"/>
    </row>
    <row r="81" spans="1:10" ht="36.75" customHeight="1" x14ac:dyDescent="0.2">
      <c r="A81" s="8">
        <v>27</v>
      </c>
      <c r="B81" s="37" t="s">
        <v>125</v>
      </c>
      <c r="C81" s="12" t="s">
        <v>68</v>
      </c>
      <c r="D81" s="14" t="s">
        <v>19</v>
      </c>
      <c r="E81" s="18">
        <f>SUM(136.67 * 1)+(1.2 * 14)+(180 * 1.27)</f>
        <v>382.07</v>
      </c>
      <c r="F81" s="9"/>
      <c r="G81" s="18"/>
      <c r="H81" s="4"/>
      <c r="I81" s="4"/>
      <c r="J81" s="4"/>
    </row>
    <row r="82" spans="1:10" ht="28.5" x14ac:dyDescent="0.2">
      <c r="A82" s="8">
        <v>28</v>
      </c>
      <c r="B82" s="37" t="s">
        <v>127</v>
      </c>
      <c r="C82" s="12" t="s">
        <v>133</v>
      </c>
      <c r="D82" s="14" t="s">
        <v>19</v>
      </c>
      <c r="E82" s="18">
        <f>SUM(136.67 * 1)+(1.2 * 14)+(180 * 1.27)</f>
        <v>382.07</v>
      </c>
      <c r="F82" s="9"/>
      <c r="G82" s="18"/>
      <c r="H82" s="4"/>
      <c r="I82" s="4"/>
      <c r="J82" s="4"/>
    </row>
    <row r="83" spans="1:10" ht="35.25" customHeight="1" x14ac:dyDescent="0.2">
      <c r="A83" s="8">
        <v>29</v>
      </c>
      <c r="B83" s="37" t="s">
        <v>125</v>
      </c>
      <c r="C83" s="12" t="s">
        <v>69</v>
      </c>
      <c r="D83" s="14" t="s">
        <v>19</v>
      </c>
      <c r="E83" s="18">
        <f>SUM(136.67 * 1.5)+(1.2 * 14)+(180 * 1.58)</f>
        <v>506.20500000000004</v>
      </c>
      <c r="F83" s="9"/>
      <c r="G83" s="18"/>
      <c r="I83" s="4"/>
      <c r="J83" s="4"/>
    </row>
    <row r="84" spans="1:10" ht="38.25" customHeight="1" x14ac:dyDescent="0.2">
      <c r="A84" s="8">
        <v>30</v>
      </c>
      <c r="B84" s="37" t="s">
        <v>126</v>
      </c>
      <c r="C84" s="12" t="s">
        <v>70</v>
      </c>
      <c r="D84" s="14" t="s">
        <v>19</v>
      </c>
      <c r="E84" s="18">
        <v>25</v>
      </c>
      <c r="F84" s="9"/>
      <c r="G84" s="18"/>
      <c r="I84" s="4"/>
      <c r="J84" s="4"/>
    </row>
    <row r="85" spans="1:10" x14ac:dyDescent="0.2">
      <c r="A85" s="31">
        <v>5</v>
      </c>
      <c r="B85" s="31"/>
      <c r="C85" s="28" t="s">
        <v>9</v>
      </c>
      <c r="D85" s="29"/>
      <c r="E85" s="32"/>
      <c r="F85" s="27"/>
      <c r="G85" s="30"/>
      <c r="H85" s="4"/>
      <c r="I85" s="4"/>
      <c r="J85" s="4"/>
    </row>
    <row r="86" spans="1:10" ht="64.5" customHeight="1" x14ac:dyDescent="0.2">
      <c r="A86" s="8">
        <v>31</v>
      </c>
      <c r="B86" s="37" t="s">
        <v>118</v>
      </c>
      <c r="C86" s="12" t="s">
        <v>131</v>
      </c>
      <c r="D86" s="14" t="s">
        <v>19</v>
      </c>
      <c r="E86" s="18">
        <v>976</v>
      </c>
      <c r="F86" s="9"/>
      <c r="G86" s="18"/>
      <c r="H86" s="4"/>
      <c r="I86" s="4"/>
      <c r="J86" s="4"/>
    </row>
    <row r="87" spans="1:10" ht="69.75" customHeight="1" x14ac:dyDescent="0.2">
      <c r="A87" s="8">
        <v>32</v>
      </c>
      <c r="B87" s="37" t="s">
        <v>118</v>
      </c>
      <c r="C87" s="13" t="s">
        <v>71</v>
      </c>
      <c r="D87" s="14" t="s">
        <v>19</v>
      </c>
      <c r="E87" s="18">
        <f>SUM(180*0.5)+136*0.5</f>
        <v>158</v>
      </c>
      <c r="F87" s="9"/>
      <c r="G87" s="18"/>
      <c r="H87" s="4"/>
      <c r="I87" s="4"/>
      <c r="J87" s="4"/>
    </row>
    <row r="88" spans="1:10" ht="20.25" customHeight="1" x14ac:dyDescent="0.2">
      <c r="A88" s="8">
        <v>33</v>
      </c>
      <c r="B88" s="37" t="s">
        <v>119</v>
      </c>
      <c r="C88" s="13" t="s">
        <v>72</v>
      </c>
      <c r="D88" s="14" t="s">
        <v>19</v>
      </c>
      <c r="E88" s="18">
        <f>SUM(136.67 * 1.5)+(1.2 * 14)+(180 * 1.58)</f>
        <v>506.20500000000004</v>
      </c>
      <c r="F88" s="18"/>
      <c r="G88" s="18"/>
      <c r="H88" s="4"/>
      <c r="I88" s="4"/>
      <c r="J88" s="4"/>
    </row>
    <row r="89" spans="1:10" ht="35.25" customHeight="1" x14ac:dyDescent="0.2">
      <c r="A89" s="8">
        <v>34</v>
      </c>
      <c r="B89" s="37" t="s">
        <v>125</v>
      </c>
      <c r="C89" s="12" t="s">
        <v>139</v>
      </c>
      <c r="D89" s="14" t="s">
        <v>19</v>
      </c>
      <c r="E89" s="18">
        <v>976</v>
      </c>
      <c r="F89" s="9"/>
      <c r="G89" s="18"/>
      <c r="I89" s="4"/>
      <c r="J89" s="4"/>
    </row>
    <row r="90" spans="1:10" ht="21" customHeight="1" x14ac:dyDescent="0.2">
      <c r="A90" s="8">
        <v>35</v>
      </c>
      <c r="B90" s="37" t="s">
        <v>120</v>
      </c>
      <c r="C90" s="13" t="s">
        <v>103</v>
      </c>
      <c r="D90" s="14" t="s">
        <v>19</v>
      </c>
      <c r="E90" s="18">
        <v>976</v>
      </c>
      <c r="F90" s="9"/>
      <c r="G90" s="18"/>
      <c r="H90" s="4"/>
      <c r="I90" s="4"/>
      <c r="J90" s="4"/>
    </row>
    <row r="91" spans="1:10" ht="48" customHeight="1" x14ac:dyDescent="0.2">
      <c r="A91" s="8">
        <v>36</v>
      </c>
      <c r="B91" s="37" t="s">
        <v>121</v>
      </c>
      <c r="C91" s="13" t="s">
        <v>73</v>
      </c>
      <c r="D91" s="14" t="s">
        <v>19</v>
      </c>
      <c r="E91" s="18">
        <v>25</v>
      </c>
      <c r="F91" s="9"/>
      <c r="G91" s="18"/>
      <c r="H91" s="4"/>
      <c r="I91" s="4"/>
      <c r="J91" s="4"/>
    </row>
    <row r="92" spans="1:10" ht="36" customHeight="1" x14ac:dyDescent="0.2">
      <c r="A92" s="8">
        <v>37</v>
      </c>
      <c r="B92" s="37" t="s">
        <v>121</v>
      </c>
      <c r="C92" s="13" t="s">
        <v>74</v>
      </c>
      <c r="D92" s="14" t="s">
        <v>19</v>
      </c>
      <c r="E92" s="18">
        <v>121</v>
      </c>
      <c r="F92" s="9"/>
      <c r="G92" s="18"/>
      <c r="H92" s="4"/>
      <c r="I92" s="4"/>
      <c r="J92" s="4"/>
    </row>
    <row r="93" spans="1:10" ht="50.25" customHeight="1" x14ac:dyDescent="0.2">
      <c r="A93" s="8">
        <v>38</v>
      </c>
      <c r="B93" s="37" t="s">
        <v>121</v>
      </c>
      <c r="C93" s="13" t="s">
        <v>75</v>
      </c>
      <c r="D93" s="14" t="s">
        <v>19</v>
      </c>
      <c r="E93" s="18">
        <v>18</v>
      </c>
      <c r="F93" s="9"/>
      <c r="G93" s="18"/>
      <c r="H93" s="4"/>
      <c r="I93" s="4"/>
      <c r="J93" s="4"/>
    </row>
    <row r="94" spans="1:10" ht="50.25" customHeight="1" x14ac:dyDescent="0.2">
      <c r="A94" s="8">
        <v>39</v>
      </c>
      <c r="B94" s="37" t="s">
        <v>121</v>
      </c>
      <c r="C94" s="13" t="s">
        <v>76</v>
      </c>
      <c r="D94" s="14" t="s">
        <v>19</v>
      </c>
      <c r="E94" s="18">
        <v>98.6</v>
      </c>
      <c r="F94" s="9"/>
      <c r="G94" s="18"/>
      <c r="H94" s="4"/>
      <c r="I94" s="4"/>
      <c r="J94" s="4"/>
    </row>
    <row r="95" spans="1:10" ht="51.75" customHeight="1" x14ac:dyDescent="0.2">
      <c r="A95" s="8">
        <v>40</v>
      </c>
      <c r="B95" s="37" t="s">
        <v>122</v>
      </c>
      <c r="C95" s="13" t="s">
        <v>77</v>
      </c>
      <c r="D95" s="14" t="s">
        <v>19</v>
      </c>
      <c r="E95" s="18">
        <f>SUM(156.5+180)</f>
        <v>336.5</v>
      </c>
      <c r="F95" s="9"/>
      <c r="G95" s="18"/>
      <c r="H95" s="4"/>
      <c r="I95" s="4"/>
      <c r="J95" s="4"/>
    </row>
    <row r="96" spans="1:10" x14ac:dyDescent="0.2">
      <c r="A96" s="31">
        <v>6</v>
      </c>
      <c r="B96" s="31"/>
      <c r="C96" s="33" t="s">
        <v>10</v>
      </c>
      <c r="D96" s="29"/>
      <c r="E96" s="30"/>
      <c r="F96" s="26"/>
      <c r="G96" s="30"/>
      <c r="H96" s="4"/>
      <c r="I96" s="4"/>
      <c r="J96" s="4"/>
    </row>
    <row r="97" spans="1:10" ht="22.5" customHeight="1" x14ac:dyDescent="0.2">
      <c r="A97" s="8">
        <v>41</v>
      </c>
      <c r="B97" s="37" t="s">
        <v>117</v>
      </c>
      <c r="C97" s="13" t="s">
        <v>78</v>
      </c>
      <c r="D97" s="14" t="s">
        <v>19</v>
      </c>
      <c r="E97" s="18">
        <v>60.5</v>
      </c>
      <c r="F97" s="9"/>
      <c r="G97" s="18"/>
      <c r="H97" s="4"/>
      <c r="I97" s="4"/>
      <c r="J97" s="4"/>
    </row>
    <row r="98" spans="1:10" ht="34.5" customHeight="1" x14ac:dyDescent="0.2">
      <c r="A98" s="8">
        <v>42</v>
      </c>
      <c r="B98" s="37" t="s">
        <v>117</v>
      </c>
      <c r="C98" s="13" t="s">
        <v>79</v>
      </c>
      <c r="D98" s="14" t="s">
        <v>19</v>
      </c>
      <c r="E98" s="18">
        <v>160</v>
      </c>
      <c r="F98" s="9"/>
      <c r="G98" s="18"/>
      <c r="H98" s="4"/>
      <c r="I98" s="4"/>
      <c r="J98" s="4"/>
    </row>
    <row r="99" spans="1:10" ht="62.25" customHeight="1" x14ac:dyDescent="0.2">
      <c r="A99" s="8">
        <v>43</v>
      </c>
      <c r="B99" s="37" t="s">
        <v>128</v>
      </c>
      <c r="C99" s="13" t="s">
        <v>80</v>
      </c>
      <c r="D99" s="14" t="s">
        <v>19</v>
      </c>
      <c r="E99" s="18">
        <v>180</v>
      </c>
      <c r="F99" s="9"/>
      <c r="G99" s="18"/>
      <c r="H99" s="4"/>
      <c r="I99" s="4"/>
      <c r="J99" s="4"/>
    </row>
    <row r="100" spans="1:10" x14ac:dyDescent="0.2">
      <c r="A100" s="31">
        <v>7</v>
      </c>
      <c r="B100" s="31"/>
      <c r="C100" s="33" t="s">
        <v>11</v>
      </c>
      <c r="D100" s="29"/>
      <c r="E100" s="30"/>
      <c r="F100" s="26"/>
      <c r="G100" s="30"/>
      <c r="H100" s="4"/>
      <c r="I100" s="4"/>
      <c r="J100" s="4"/>
    </row>
    <row r="101" spans="1:10" ht="52.5" customHeight="1" x14ac:dyDescent="0.2">
      <c r="A101" s="8">
        <v>44</v>
      </c>
      <c r="B101" s="37" t="s">
        <v>115</v>
      </c>
      <c r="C101" s="13" t="s">
        <v>81</v>
      </c>
      <c r="D101" s="14" t="s">
        <v>19</v>
      </c>
      <c r="E101" s="18">
        <v>31</v>
      </c>
      <c r="F101" s="9"/>
      <c r="G101" s="18"/>
      <c r="H101" s="4"/>
      <c r="I101" s="4"/>
      <c r="J101" s="4"/>
    </row>
    <row r="102" spans="1:10" ht="35.25" customHeight="1" x14ac:dyDescent="0.2">
      <c r="A102" s="8">
        <v>45</v>
      </c>
      <c r="B102" s="37" t="s">
        <v>116</v>
      </c>
      <c r="C102" s="13" t="s">
        <v>82</v>
      </c>
      <c r="D102" s="14" t="s">
        <v>36</v>
      </c>
      <c r="E102" s="18">
        <v>2</v>
      </c>
      <c r="F102" s="9"/>
      <c r="G102" s="18"/>
      <c r="H102" s="4"/>
      <c r="I102" s="4"/>
      <c r="J102" s="4"/>
    </row>
    <row r="103" spans="1:10" ht="40.5" customHeight="1" x14ac:dyDescent="0.2">
      <c r="A103" s="8">
        <v>46</v>
      </c>
      <c r="B103" s="37" t="s">
        <v>116</v>
      </c>
      <c r="C103" s="13" t="s">
        <v>83</v>
      </c>
      <c r="D103" s="14" t="s">
        <v>36</v>
      </c>
      <c r="E103" s="18">
        <v>2</v>
      </c>
      <c r="F103" s="9"/>
      <c r="G103" s="18"/>
      <c r="H103" s="4"/>
      <c r="I103" s="4"/>
      <c r="J103" s="4"/>
    </row>
    <row r="104" spans="1:10" ht="39.75" customHeight="1" x14ac:dyDescent="0.2">
      <c r="A104" s="8">
        <v>47</v>
      </c>
      <c r="B104" s="37" t="s">
        <v>116</v>
      </c>
      <c r="C104" s="13" t="s">
        <v>84</v>
      </c>
      <c r="D104" s="14" t="s">
        <v>36</v>
      </c>
      <c r="E104" s="18">
        <v>4</v>
      </c>
      <c r="F104" s="9"/>
      <c r="G104" s="18"/>
      <c r="H104" s="4"/>
      <c r="I104" s="4"/>
      <c r="J104" s="4"/>
    </row>
    <row r="105" spans="1:10" x14ac:dyDescent="0.2">
      <c r="A105" s="31">
        <v>8</v>
      </c>
      <c r="B105" s="31"/>
      <c r="C105" s="33" t="s">
        <v>12</v>
      </c>
      <c r="D105" s="29"/>
      <c r="E105" s="30"/>
      <c r="F105" s="26"/>
      <c r="G105" s="30"/>
      <c r="H105" s="4"/>
      <c r="I105" s="4"/>
      <c r="J105" s="4"/>
    </row>
    <row r="106" spans="1:10" ht="36.75" customHeight="1" x14ac:dyDescent="0.2">
      <c r="A106" s="8">
        <v>48</v>
      </c>
      <c r="B106" s="37" t="s">
        <v>114</v>
      </c>
      <c r="C106" s="20" t="s">
        <v>85</v>
      </c>
      <c r="D106" s="14" t="s">
        <v>24</v>
      </c>
      <c r="E106" s="18">
        <v>55</v>
      </c>
      <c r="F106" s="9"/>
      <c r="G106" s="18"/>
      <c r="H106" s="4"/>
      <c r="I106" s="4"/>
      <c r="J106" s="4"/>
    </row>
    <row r="107" spans="1:10" ht="49.5" customHeight="1" x14ac:dyDescent="0.2">
      <c r="A107" s="8">
        <v>49</v>
      </c>
      <c r="B107" s="37" t="s">
        <v>114</v>
      </c>
      <c r="C107" s="20" t="s">
        <v>86</v>
      </c>
      <c r="D107" s="14" t="s">
        <v>24</v>
      </c>
      <c r="E107" s="18">
        <v>58</v>
      </c>
      <c r="F107" s="9"/>
      <c r="G107" s="18"/>
      <c r="H107" s="4"/>
      <c r="I107" s="4"/>
      <c r="J107" s="4"/>
    </row>
    <row r="108" spans="1:10" ht="42.75" x14ac:dyDescent="0.2">
      <c r="A108" s="8">
        <v>50</v>
      </c>
      <c r="B108" s="37" t="s">
        <v>114</v>
      </c>
      <c r="C108" s="20" t="s">
        <v>87</v>
      </c>
      <c r="D108" s="38" t="s">
        <v>24</v>
      </c>
      <c r="E108" s="19">
        <v>12</v>
      </c>
      <c r="F108" s="9"/>
      <c r="G108" s="18"/>
      <c r="H108" s="4"/>
      <c r="I108" s="4"/>
      <c r="J108" s="4"/>
    </row>
    <row r="109" spans="1:10" ht="53.25" customHeight="1" x14ac:dyDescent="0.2">
      <c r="A109" s="8">
        <v>51</v>
      </c>
      <c r="B109" s="37" t="s">
        <v>114</v>
      </c>
      <c r="C109" s="20" t="s">
        <v>88</v>
      </c>
      <c r="D109" s="38" t="s">
        <v>24</v>
      </c>
      <c r="E109" s="19">
        <v>8</v>
      </c>
      <c r="F109" s="9"/>
      <c r="G109" s="18"/>
      <c r="H109" s="4"/>
      <c r="I109" s="4"/>
      <c r="J109" s="4"/>
    </row>
    <row r="110" spans="1:10" ht="33.75" customHeight="1" x14ac:dyDescent="0.2">
      <c r="A110" s="8">
        <v>52</v>
      </c>
      <c r="B110" s="37" t="s">
        <v>113</v>
      </c>
      <c r="C110" s="20" t="s">
        <v>89</v>
      </c>
      <c r="D110" s="38" t="s">
        <v>24</v>
      </c>
      <c r="E110" s="19">
        <v>73</v>
      </c>
      <c r="F110" s="9"/>
      <c r="G110" s="18"/>
      <c r="H110" s="4"/>
      <c r="I110" s="4"/>
      <c r="J110" s="4"/>
    </row>
    <row r="111" spans="1:10" ht="35.25" customHeight="1" x14ac:dyDescent="0.2">
      <c r="A111" s="8">
        <v>53</v>
      </c>
      <c r="B111" s="37" t="s">
        <v>113</v>
      </c>
      <c r="C111" s="20" t="s">
        <v>90</v>
      </c>
      <c r="D111" s="38" t="s">
        <v>24</v>
      </c>
      <c r="E111" s="19">
        <v>110</v>
      </c>
      <c r="F111" s="9"/>
      <c r="G111" s="18"/>
      <c r="H111" s="4"/>
      <c r="I111" s="4"/>
      <c r="J111" s="4"/>
    </row>
    <row r="112" spans="1:10" ht="36.75" customHeight="1" x14ac:dyDescent="0.2">
      <c r="A112" s="8">
        <v>54</v>
      </c>
      <c r="B112" s="37" t="s">
        <v>112</v>
      </c>
      <c r="C112" s="20" t="s">
        <v>91</v>
      </c>
      <c r="D112" s="8" t="s">
        <v>24</v>
      </c>
      <c r="E112" s="18">
        <v>113</v>
      </c>
      <c r="F112" s="9"/>
      <c r="G112" s="18"/>
      <c r="H112" s="4"/>
      <c r="I112" s="4"/>
      <c r="J112" s="4"/>
    </row>
    <row r="113" spans="1:10" x14ac:dyDescent="0.2">
      <c r="A113" s="50" t="s">
        <v>101</v>
      </c>
      <c r="B113" s="51"/>
      <c r="C113" s="51"/>
      <c r="D113" s="51"/>
      <c r="E113" s="51"/>
      <c r="F113" s="52"/>
      <c r="G113" s="34"/>
      <c r="H113" s="4"/>
      <c r="I113" s="4"/>
      <c r="J113" s="4"/>
    </row>
    <row r="114" spans="1:10" x14ac:dyDescent="0.2">
      <c r="A114" s="50" t="s">
        <v>98</v>
      </c>
      <c r="B114" s="51"/>
      <c r="C114" s="51"/>
      <c r="D114" s="51"/>
      <c r="E114" s="51"/>
      <c r="F114" s="52"/>
      <c r="G114" s="34"/>
      <c r="H114" s="4"/>
      <c r="I114" s="4"/>
      <c r="J114" s="4"/>
    </row>
    <row r="115" spans="1:10" x14ac:dyDescent="0.2">
      <c r="A115" s="50" t="s">
        <v>99</v>
      </c>
      <c r="B115" s="51"/>
      <c r="C115" s="51"/>
      <c r="D115" s="51"/>
      <c r="E115" s="51"/>
      <c r="F115" s="52"/>
      <c r="G115" s="34"/>
      <c r="H115" s="4"/>
      <c r="I115" s="4"/>
      <c r="J115" s="4"/>
    </row>
    <row r="116" spans="1:10" x14ac:dyDescent="0.2">
      <c r="A116" s="50" t="s">
        <v>100</v>
      </c>
      <c r="B116" s="51"/>
      <c r="C116" s="51"/>
      <c r="D116" s="51"/>
      <c r="E116" s="51"/>
      <c r="F116" s="52"/>
      <c r="G116" s="34"/>
      <c r="H116" s="4"/>
      <c r="I116" s="4"/>
      <c r="J116" s="4"/>
    </row>
    <row r="117" spans="1:10" ht="14.25" customHeight="1" x14ac:dyDescent="0.2">
      <c r="F117" s="5"/>
      <c r="G117" s="5"/>
      <c r="H117" s="4"/>
      <c r="I117" s="4"/>
      <c r="J117" s="4"/>
    </row>
    <row r="118" spans="1:10" x14ac:dyDescent="0.2">
      <c r="F118" s="5"/>
      <c r="G118" s="5"/>
      <c r="H118" s="4"/>
      <c r="I118" s="4"/>
      <c r="J118" s="4"/>
    </row>
    <row r="119" spans="1:10" x14ac:dyDescent="0.2">
      <c r="F119" s="5"/>
      <c r="G119" s="5"/>
      <c r="H119" s="4"/>
      <c r="I119" s="4"/>
      <c r="J119" s="4"/>
    </row>
    <row r="120" spans="1:10" x14ac:dyDescent="0.2">
      <c r="F120" s="5"/>
      <c r="G120" s="5"/>
      <c r="H120" s="4"/>
      <c r="I120" s="4"/>
      <c r="J120" s="4"/>
    </row>
    <row r="121" spans="1:10" x14ac:dyDescent="0.2">
      <c r="F121" s="5"/>
      <c r="G121" s="5"/>
      <c r="H121" s="4"/>
      <c r="I121" s="4"/>
      <c r="J121" s="4"/>
    </row>
    <row r="122" spans="1:10" x14ac:dyDescent="0.2">
      <c r="F122" s="5"/>
      <c r="G122" s="5"/>
      <c r="H122" s="4"/>
      <c r="I122" s="4"/>
      <c r="J122" s="4"/>
    </row>
    <row r="123" spans="1:10" x14ac:dyDescent="0.2">
      <c r="F123" s="5"/>
      <c r="G123" s="5"/>
      <c r="H123" s="4"/>
      <c r="I123" s="4"/>
      <c r="J123" s="4"/>
    </row>
    <row r="124" spans="1:10" x14ac:dyDescent="0.2">
      <c r="F124" s="5"/>
      <c r="G124" s="5"/>
      <c r="H124" s="4"/>
      <c r="I124" s="4"/>
      <c r="J124" s="4"/>
    </row>
    <row r="125" spans="1:10" x14ac:dyDescent="0.2">
      <c r="F125" s="5"/>
      <c r="G125" s="5"/>
      <c r="H125" s="4"/>
      <c r="I125" s="4"/>
      <c r="J125" s="4"/>
    </row>
    <row r="126" spans="1:10" x14ac:dyDescent="0.2">
      <c r="F126" s="5"/>
      <c r="G126" s="5"/>
      <c r="H126" s="4"/>
      <c r="I126" s="4"/>
      <c r="J126" s="4"/>
    </row>
    <row r="127" spans="1:10" x14ac:dyDescent="0.2">
      <c r="F127" s="5"/>
      <c r="G127" s="5"/>
      <c r="H127" s="4"/>
      <c r="I127" s="4"/>
      <c r="J127" s="4"/>
    </row>
    <row r="128" spans="1:10" x14ac:dyDescent="0.2">
      <c r="F128" s="5"/>
      <c r="G128" s="5"/>
      <c r="H128" s="4"/>
      <c r="I128" s="4"/>
      <c r="J128" s="4"/>
    </row>
    <row r="129" spans="6:10" x14ac:dyDescent="0.2">
      <c r="F129" s="5"/>
      <c r="G129" s="5"/>
      <c r="H129" s="4"/>
      <c r="I129" s="4"/>
      <c r="J129" s="4"/>
    </row>
    <row r="130" spans="6:10" x14ac:dyDescent="0.2">
      <c r="F130" s="5"/>
      <c r="G130" s="5"/>
      <c r="H130" s="4"/>
      <c r="I130" s="4"/>
      <c r="J130" s="4"/>
    </row>
    <row r="131" spans="6:10" x14ac:dyDescent="0.2">
      <c r="F131" s="5"/>
      <c r="G131" s="5"/>
      <c r="H131" s="4"/>
      <c r="I131" s="4"/>
      <c r="J131" s="4"/>
    </row>
    <row r="132" spans="6:10" x14ac:dyDescent="0.2">
      <c r="F132" s="5"/>
      <c r="G132" s="5"/>
      <c r="H132" s="4"/>
      <c r="I132" s="4"/>
      <c r="J132" s="4"/>
    </row>
    <row r="133" spans="6:10" x14ac:dyDescent="0.2">
      <c r="F133" s="5"/>
      <c r="G133" s="5"/>
      <c r="H133" s="4"/>
      <c r="I133" s="4"/>
      <c r="J133" s="4"/>
    </row>
    <row r="134" spans="6:10" x14ac:dyDescent="0.2">
      <c r="F134" s="5"/>
      <c r="G134" s="5"/>
      <c r="H134" s="4"/>
      <c r="I134" s="4"/>
      <c r="J134" s="4"/>
    </row>
    <row r="135" spans="6:10" x14ac:dyDescent="0.2">
      <c r="F135" s="5"/>
      <c r="G135" s="5"/>
      <c r="H135" s="4"/>
      <c r="I135" s="4"/>
      <c r="J135" s="4"/>
    </row>
    <row r="136" spans="6:10" x14ac:dyDescent="0.2">
      <c r="F136" s="5"/>
      <c r="G136" s="5"/>
      <c r="H136" s="4"/>
      <c r="I136" s="4"/>
      <c r="J136" s="4"/>
    </row>
    <row r="137" spans="6:10" x14ac:dyDescent="0.2">
      <c r="F137" s="5"/>
      <c r="G137" s="5"/>
      <c r="H137" s="4"/>
      <c r="I137" s="4"/>
      <c r="J137" s="4"/>
    </row>
    <row r="138" spans="6:10" x14ac:dyDescent="0.2">
      <c r="F138" s="5"/>
      <c r="G138" s="5"/>
      <c r="H138" s="4"/>
      <c r="I138" s="4"/>
      <c r="J138" s="4"/>
    </row>
    <row r="139" spans="6:10" x14ac:dyDescent="0.2">
      <c r="F139" s="5"/>
      <c r="G139" s="5"/>
      <c r="H139" s="4"/>
      <c r="I139" s="4"/>
      <c r="J139" s="4"/>
    </row>
    <row r="140" spans="6:10" x14ac:dyDescent="0.2">
      <c r="F140" s="5"/>
      <c r="G140" s="5"/>
      <c r="H140" s="4"/>
      <c r="I140" s="4"/>
      <c r="J140" s="4"/>
    </row>
    <row r="141" spans="6:10" x14ac:dyDescent="0.2">
      <c r="F141" s="5"/>
      <c r="G141" s="5"/>
      <c r="H141" s="4"/>
      <c r="I141" s="4"/>
      <c r="J141" s="4"/>
    </row>
    <row r="142" spans="6:10" x14ac:dyDescent="0.2">
      <c r="F142" s="5"/>
      <c r="G142" s="5"/>
      <c r="H142" s="4"/>
      <c r="I142" s="4"/>
      <c r="J142" s="4"/>
    </row>
    <row r="143" spans="6:10" x14ac:dyDescent="0.2">
      <c r="F143" s="5"/>
      <c r="G143" s="5"/>
      <c r="H143" s="4"/>
      <c r="I143" s="4"/>
      <c r="J143" s="4"/>
    </row>
    <row r="144" spans="6:10" x14ac:dyDescent="0.2">
      <c r="F144" s="5"/>
      <c r="G144" s="5"/>
      <c r="H144" s="4"/>
      <c r="I144" s="4"/>
      <c r="J144" s="4"/>
    </row>
    <row r="145" spans="6:10" x14ac:dyDescent="0.2">
      <c r="F145" s="5"/>
      <c r="G145" s="5"/>
      <c r="H145" s="4"/>
      <c r="I145" s="4"/>
      <c r="J145" s="4"/>
    </row>
    <row r="146" spans="6:10" x14ac:dyDescent="0.2">
      <c r="F146" s="5"/>
      <c r="G146" s="5"/>
      <c r="H146" s="4"/>
      <c r="I146" s="4"/>
      <c r="J146" s="4"/>
    </row>
    <row r="147" spans="6:10" x14ac:dyDescent="0.2">
      <c r="F147" s="5"/>
      <c r="G147" s="5"/>
      <c r="H147" s="4"/>
      <c r="I147" s="4"/>
      <c r="J147" s="4"/>
    </row>
    <row r="148" spans="6:10" x14ac:dyDescent="0.2">
      <c r="F148" s="5"/>
      <c r="G148" s="5"/>
      <c r="H148" s="4"/>
      <c r="I148" s="4"/>
      <c r="J148" s="4"/>
    </row>
    <row r="149" spans="6:10" x14ac:dyDescent="0.2">
      <c r="F149" s="5"/>
      <c r="G149" s="5"/>
      <c r="H149" s="4"/>
      <c r="I149" s="4"/>
      <c r="J149" s="4"/>
    </row>
    <row r="150" spans="6:10" x14ac:dyDescent="0.2">
      <c r="F150" s="5"/>
      <c r="G150" s="5"/>
      <c r="H150" s="4"/>
      <c r="I150" s="4"/>
      <c r="J150" s="4"/>
    </row>
    <row r="151" spans="6:10" x14ac:dyDescent="0.2">
      <c r="F151" s="5"/>
      <c r="G151" s="5"/>
      <c r="H151" s="4"/>
      <c r="I151" s="4"/>
      <c r="J151" s="4"/>
    </row>
    <row r="152" spans="6:10" x14ac:dyDescent="0.2">
      <c r="F152" s="5"/>
      <c r="G152" s="5"/>
      <c r="H152" s="4"/>
      <c r="I152" s="4"/>
      <c r="J152" s="4"/>
    </row>
    <row r="153" spans="6:10" x14ac:dyDescent="0.2">
      <c r="F153" s="5"/>
      <c r="G153" s="5"/>
      <c r="H153" s="4"/>
      <c r="I153" s="4"/>
      <c r="J153" s="4"/>
    </row>
    <row r="154" spans="6:10" x14ac:dyDescent="0.2">
      <c r="F154" s="5"/>
      <c r="G154" s="5"/>
      <c r="H154" s="4"/>
      <c r="I154" s="4"/>
      <c r="J154" s="4"/>
    </row>
    <row r="155" spans="6:10" x14ac:dyDescent="0.2">
      <c r="F155" s="5"/>
      <c r="G155" s="5"/>
      <c r="H155" s="4"/>
      <c r="I155" s="4"/>
      <c r="J155" s="4"/>
    </row>
    <row r="156" spans="6:10" x14ac:dyDescent="0.2">
      <c r="F156" s="5"/>
      <c r="G156" s="5"/>
      <c r="H156" s="4"/>
      <c r="I156" s="4"/>
      <c r="J156" s="4"/>
    </row>
    <row r="157" spans="6:10" x14ac:dyDescent="0.2">
      <c r="F157" s="5"/>
      <c r="G157" s="5"/>
      <c r="H157" s="4"/>
      <c r="I157" s="4"/>
      <c r="J157" s="4"/>
    </row>
    <row r="158" spans="6:10" x14ac:dyDescent="0.2">
      <c r="F158" s="5"/>
      <c r="G158" s="5"/>
      <c r="H158" s="4"/>
      <c r="I158" s="4"/>
      <c r="J158" s="4"/>
    </row>
    <row r="159" spans="6:10" x14ac:dyDescent="0.2">
      <c r="F159" s="5"/>
      <c r="G159" s="5"/>
      <c r="H159" s="4"/>
      <c r="I159" s="4"/>
      <c r="J159" s="4"/>
    </row>
    <row r="160" spans="6:10" x14ac:dyDescent="0.2">
      <c r="F160" s="5"/>
      <c r="G160" s="5"/>
      <c r="H160" s="4"/>
      <c r="I160" s="4"/>
      <c r="J160" s="4"/>
    </row>
    <row r="161" spans="6:10" x14ac:dyDescent="0.2">
      <c r="F161" s="5"/>
      <c r="G161" s="5"/>
      <c r="H161" s="4"/>
      <c r="I161" s="4"/>
      <c r="J161" s="4"/>
    </row>
    <row r="162" spans="6:10" x14ac:dyDescent="0.2">
      <c r="F162" s="5"/>
      <c r="G162" s="5"/>
      <c r="H162" s="4"/>
      <c r="I162" s="4"/>
      <c r="J162" s="4"/>
    </row>
    <row r="163" spans="6:10" x14ac:dyDescent="0.2">
      <c r="F163" s="5"/>
      <c r="G163" s="5"/>
      <c r="H163" s="4"/>
      <c r="I163" s="4"/>
      <c r="J163" s="4"/>
    </row>
    <row r="164" spans="6:10" x14ac:dyDescent="0.2">
      <c r="F164" s="5"/>
      <c r="G164" s="5"/>
      <c r="H164" s="4"/>
      <c r="I164" s="4"/>
      <c r="J164" s="4"/>
    </row>
    <row r="165" spans="6:10" x14ac:dyDescent="0.2">
      <c r="F165" s="5"/>
      <c r="G165" s="5"/>
      <c r="H165" s="4"/>
      <c r="I165" s="4"/>
      <c r="J165" s="4"/>
    </row>
    <row r="166" spans="6:10" x14ac:dyDescent="0.2">
      <c r="F166" s="5"/>
      <c r="G166" s="5"/>
      <c r="H166" s="4"/>
      <c r="I166" s="4"/>
      <c r="J166" s="4"/>
    </row>
    <row r="167" spans="6:10" x14ac:dyDescent="0.2">
      <c r="F167" s="5"/>
      <c r="G167" s="5"/>
      <c r="H167" s="4"/>
      <c r="I167" s="4"/>
      <c r="J167" s="4"/>
    </row>
    <row r="168" spans="6:10" x14ac:dyDescent="0.2">
      <c r="F168" s="5"/>
      <c r="G168" s="5"/>
      <c r="H168" s="4"/>
      <c r="I168" s="4"/>
      <c r="J168" s="4"/>
    </row>
    <row r="169" spans="6:10" x14ac:dyDescent="0.2">
      <c r="F169" s="5"/>
      <c r="G169" s="5"/>
      <c r="H169" s="4"/>
      <c r="I169" s="4"/>
      <c r="J169" s="4"/>
    </row>
    <row r="170" spans="6:10" x14ac:dyDescent="0.2">
      <c r="F170" s="5"/>
      <c r="G170" s="5"/>
      <c r="H170" s="4"/>
      <c r="I170" s="4"/>
      <c r="J170" s="4"/>
    </row>
    <row r="171" spans="6:10" x14ac:dyDescent="0.2">
      <c r="F171" s="5"/>
      <c r="G171" s="5"/>
      <c r="H171" s="4"/>
      <c r="I171" s="4"/>
      <c r="J171" s="4"/>
    </row>
    <row r="172" spans="6:10" x14ac:dyDescent="0.2">
      <c r="F172" s="5"/>
      <c r="G172" s="5"/>
      <c r="H172" s="4"/>
      <c r="I172" s="4"/>
      <c r="J172" s="4"/>
    </row>
    <row r="173" spans="6:10" x14ac:dyDescent="0.2">
      <c r="F173" s="5"/>
      <c r="G173" s="5"/>
      <c r="H173" s="4"/>
      <c r="I173" s="4"/>
      <c r="J173" s="4"/>
    </row>
    <row r="174" spans="6:10" x14ac:dyDescent="0.2">
      <c r="F174" s="5"/>
      <c r="G174" s="5"/>
      <c r="H174" s="4"/>
      <c r="I174" s="4"/>
      <c r="J174" s="4"/>
    </row>
    <row r="175" spans="6:10" x14ac:dyDescent="0.2">
      <c r="F175" s="5"/>
      <c r="G175" s="5"/>
      <c r="H175" s="4"/>
      <c r="I175" s="4"/>
      <c r="J175" s="4"/>
    </row>
    <row r="176" spans="6:10" x14ac:dyDescent="0.2">
      <c r="F176" s="5"/>
      <c r="G176" s="5"/>
      <c r="H176" s="4"/>
      <c r="I176" s="4"/>
      <c r="J176" s="4"/>
    </row>
    <row r="177" spans="6:10" x14ac:dyDescent="0.2">
      <c r="F177" s="5"/>
      <c r="G177" s="5"/>
      <c r="H177" s="4"/>
      <c r="I177" s="4"/>
      <c r="J177" s="4"/>
    </row>
    <row r="178" spans="6:10" x14ac:dyDescent="0.2">
      <c r="F178" s="5"/>
      <c r="G178" s="5"/>
      <c r="H178" s="4"/>
      <c r="I178" s="4"/>
      <c r="J178" s="4"/>
    </row>
    <row r="179" spans="6:10" x14ac:dyDescent="0.2">
      <c r="F179" s="5"/>
      <c r="G179" s="5"/>
      <c r="H179" s="4"/>
      <c r="I179" s="4"/>
      <c r="J179" s="4"/>
    </row>
    <row r="180" spans="6:10" x14ac:dyDescent="0.2">
      <c r="F180" s="5"/>
      <c r="G180" s="5"/>
      <c r="H180" s="4"/>
      <c r="I180" s="4"/>
      <c r="J180" s="4"/>
    </row>
    <row r="181" spans="6:10" x14ac:dyDescent="0.2">
      <c r="F181" s="5"/>
      <c r="G181" s="5"/>
      <c r="H181" s="4"/>
      <c r="I181" s="4"/>
      <c r="J181" s="4"/>
    </row>
    <row r="182" spans="6:10" x14ac:dyDescent="0.2">
      <c r="F182" s="5"/>
      <c r="G182" s="5"/>
      <c r="H182" s="4"/>
      <c r="I182" s="4"/>
      <c r="J182" s="4"/>
    </row>
    <row r="183" spans="6:10" x14ac:dyDescent="0.2">
      <c r="F183" s="5"/>
      <c r="G183" s="5"/>
      <c r="H183" s="4"/>
      <c r="I183" s="4"/>
      <c r="J183" s="4"/>
    </row>
    <row r="184" spans="6:10" x14ac:dyDescent="0.2">
      <c r="F184" s="5"/>
      <c r="G184" s="5"/>
      <c r="H184" s="4"/>
      <c r="I184" s="4"/>
      <c r="J184" s="4"/>
    </row>
    <row r="185" spans="6:10" x14ac:dyDescent="0.2">
      <c r="F185" s="5"/>
      <c r="G185" s="5"/>
      <c r="H185" s="4"/>
      <c r="I185" s="4"/>
      <c r="J185" s="4"/>
    </row>
    <row r="186" spans="6:10" x14ac:dyDescent="0.2">
      <c r="F186" s="5"/>
      <c r="G186" s="5"/>
      <c r="H186" s="4"/>
      <c r="I186" s="4"/>
      <c r="J186" s="4"/>
    </row>
    <row r="187" spans="6:10" x14ac:dyDescent="0.2">
      <c r="F187" s="5"/>
      <c r="G187" s="5"/>
      <c r="H187" s="4"/>
      <c r="I187" s="4"/>
      <c r="J187" s="4"/>
    </row>
    <row r="188" spans="6:10" x14ac:dyDescent="0.2">
      <c r="F188" s="5"/>
      <c r="G188" s="5"/>
      <c r="H188" s="4"/>
      <c r="I188" s="4"/>
      <c r="J188" s="4"/>
    </row>
    <row r="189" spans="6:10" x14ac:dyDescent="0.2">
      <c r="F189" s="5"/>
      <c r="G189" s="5"/>
      <c r="H189" s="4"/>
      <c r="I189" s="4"/>
      <c r="J189" s="4"/>
    </row>
    <row r="190" spans="6:10" x14ac:dyDescent="0.2">
      <c r="F190" s="5"/>
      <c r="G190" s="5"/>
      <c r="H190" s="4"/>
      <c r="I190" s="4"/>
      <c r="J190" s="4"/>
    </row>
    <row r="191" spans="6:10" x14ac:dyDescent="0.2">
      <c r="F191" s="5"/>
      <c r="G191" s="5"/>
      <c r="H191" s="4"/>
      <c r="I191" s="4"/>
      <c r="J191" s="4"/>
    </row>
    <row r="192" spans="6:10" x14ac:dyDescent="0.2">
      <c r="F192" s="5"/>
      <c r="G192" s="5"/>
      <c r="H192" s="4"/>
      <c r="I192" s="4"/>
      <c r="J192" s="4"/>
    </row>
    <row r="193" spans="6:10" x14ac:dyDescent="0.2">
      <c r="F193" s="5"/>
      <c r="G193" s="5"/>
      <c r="H193" s="4"/>
      <c r="I193" s="4"/>
      <c r="J193" s="4"/>
    </row>
    <row r="194" spans="6:10" x14ac:dyDescent="0.2">
      <c r="F194" s="5"/>
      <c r="G194" s="5"/>
      <c r="H194" s="4"/>
      <c r="I194" s="4"/>
      <c r="J194" s="4"/>
    </row>
    <row r="195" spans="6:10" x14ac:dyDescent="0.2">
      <c r="F195" s="5"/>
      <c r="G195" s="5"/>
      <c r="H195" s="4"/>
      <c r="I195" s="4"/>
      <c r="J195" s="4"/>
    </row>
    <row r="196" spans="6:10" x14ac:dyDescent="0.2">
      <c r="F196" s="5"/>
      <c r="G196" s="5"/>
      <c r="H196" s="4"/>
      <c r="I196" s="4"/>
      <c r="J196" s="4"/>
    </row>
    <row r="197" spans="6:10" x14ac:dyDescent="0.2">
      <c r="F197" s="5"/>
      <c r="G197" s="5"/>
      <c r="H197" s="4"/>
      <c r="I197" s="4"/>
      <c r="J197" s="4"/>
    </row>
    <row r="198" spans="6:10" x14ac:dyDescent="0.2">
      <c r="F198" s="5"/>
      <c r="G198" s="5"/>
      <c r="H198" s="4"/>
      <c r="I198" s="4"/>
      <c r="J198" s="4"/>
    </row>
    <row r="199" spans="6:10" x14ac:dyDescent="0.2">
      <c r="F199" s="5"/>
      <c r="G199" s="5"/>
      <c r="H199" s="4"/>
      <c r="I199" s="4"/>
      <c r="J199" s="4"/>
    </row>
    <row r="200" spans="6:10" x14ac:dyDescent="0.2">
      <c r="F200" s="5"/>
      <c r="G200" s="5"/>
      <c r="H200" s="4"/>
      <c r="I200" s="4"/>
      <c r="J200" s="4"/>
    </row>
    <row r="201" spans="6:10" x14ac:dyDescent="0.2">
      <c r="F201" s="5"/>
      <c r="G201" s="5"/>
      <c r="H201" s="4"/>
      <c r="I201" s="4"/>
      <c r="J201" s="4"/>
    </row>
    <row r="202" spans="6:10" x14ac:dyDescent="0.2">
      <c r="F202" s="5"/>
      <c r="G202" s="5"/>
      <c r="H202" s="4"/>
      <c r="I202" s="4"/>
      <c r="J202" s="4"/>
    </row>
    <row r="203" spans="6:10" x14ac:dyDescent="0.2">
      <c r="F203" s="5"/>
      <c r="G203" s="5"/>
    </row>
    <row r="204" spans="6:10" x14ac:dyDescent="0.2">
      <c r="F204" s="5"/>
      <c r="G204" s="5"/>
    </row>
  </sheetData>
  <mergeCells count="32">
    <mergeCell ref="A115:F115"/>
    <mergeCell ref="A116:F116"/>
    <mergeCell ref="A62:A65"/>
    <mergeCell ref="A66:A69"/>
    <mergeCell ref="A70:A74"/>
    <mergeCell ref="A75:A79"/>
    <mergeCell ref="A113:F113"/>
    <mergeCell ref="A114:F114"/>
    <mergeCell ref="A59:A60"/>
    <mergeCell ref="A28:A29"/>
    <mergeCell ref="A31:A39"/>
    <mergeCell ref="A40:A41"/>
    <mergeCell ref="A42:A43"/>
    <mergeCell ref="A45:A46"/>
    <mergeCell ref="A47:A48"/>
    <mergeCell ref="A49:A50"/>
    <mergeCell ref="A51:A52"/>
    <mergeCell ref="A53:A54"/>
    <mergeCell ref="A55:A56"/>
    <mergeCell ref="A57:A58"/>
    <mergeCell ref="A26:A27"/>
    <mergeCell ref="F1:G1"/>
    <mergeCell ref="A2:G2"/>
    <mergeCell ref="A3:G3"/>
    <mergeCell ref="A7:A8"/>
    <mergeCell ref="A9:A10"/>
    <mergeCell ref="A11:A13"/>
    <mergeCell ref="A14:A15"/>
    <mergeCell ref="A16:A17"/>
    <mergeCell ref="A18:A19"/>
    <mergeCell ref="A20:A23"/>
    <mergeCell ref="A24:A25"/>
  </mergeCells>
  <pageMargins left="0.7" right="0.7" top="0.75" bottom="0.75" header="0.3" footer="0.3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Chrapkowski</dc:creator>
  <cp:lastModifiedBy>Dariusz Chrapkowski</cp:lastModifiedBy>
  <cp:lastPrinted>2025-04-30T10:49:48Z</cp:lastPrinted>
  <dcterms:created xsi:type="dcterms:W3CDTF">2025-02-14T08:02:45Z</dcterms:created>
  <dcterms:modified xsi:type="dcterms:W3CDTF">2025-04-30T10:50:10Z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16.1.7.0</vt:lpwstr>
  </property>
</Properties>
</file>