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2\CIESZYN\GAZ\Dokumentacja\"/>
    </mc:Choice>
  </mc:AlternateContent>
  <xr:revisionPtr revIDLastSave="0" documentId="8_{B9AE140E-378D-4E31-AA0C-D0BE78BD692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1" hidden="1">'Zestawienie szczegółowe'!$A$1:$AA$32</definedName>
    <definedName name="_xlcn.WorksheetConnection_ZestawienieszczegółoweA1AB321" hidden="1">'Zestawienie szczegółowe'!$A$1:$AB$32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  <x15:modelTable id="Zakres" name="Zakres" connection="WorksheetConnection_Zestawienie szczegółowe!$A$1:$AB$3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1" i="1" l="1"/>
  <c r="AC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2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21" i="1"/>
  <c r="AC22" i="1"/>
  <c r="AC23" i="1"/>
  <c r="AC24" i="1"/>
  <c r="AC25" i="1"/>
  <c r="AC26" i="1"/>
  <c r="AC27" i="1"/>
  <c r="AC28" i="1"/>
  <c r="AC29" i="1"/>
  <c r="AC30" i="1"/>
  <c r="AC2" i="1"/>
  <c r="AD3" i="1" l="1"/>
  <c r="AD3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1"/>
        </x15:connection>
      </ext>
    </extLst>
  </connection>
  <connection id="3" xr16:uid="{25F36D51-22D5-4213-AB95-003702EF94BA}" name="WorksheetConnection_Zestawienie szczegółowe!$A$1:$AB$32" type="102" refreshedVersion="7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B321"/>
        </x15:connection>
      </ext>
    </extLst>
  </connection>
</connections>
</file>

<file path=xl/sharedStrings.xml><?xml version="1.0" encoding="utf-8"?>
<sst xmlns="http://schemas.openxmlformats.org/spreadsheetml/2006/main" count="379" uniqueCount="146">
  <si>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</si>
  <si>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</si>
  <si>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</si>
  <si>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</si>
  <si>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</si>
  <si>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</si>
  <si>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</si>
  <si>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</si>
  <si>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</si>
  <si>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</si>
  <si>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</si>
  <si>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AL. JANA ŁYSKA 21, 43-400 Cieszyn</t>
  </si>
  <si>
    <t>W-3.6</t>
  </si>
  <si>
    <t>&lt;110</t>
  </si>
  <si>
    <t>Miasto Cieszyn</t>
  </si>
  <si>
    <t>5482404950</t>
  </si>
  <si>
    <t>ul. Rynek 1, 43-400 Cieszyn</t>
  </si>
  <si>
    <t>Szkolne Schronisko Młodzieżowe</t>
  </si>
  <si>
    <t>ul. Błogocka 24, 43-400 Cieszyn</t>
  </si>
  <si>
    <t>Żłobki Miejskie W Cieszynie</t>
  </si>
  <si>
    <t>ul. Stanisława Moniuszki 13, 43-400 Cieszyn</t>
  </si>
  <si>
    <t>8018590365500003392893</t>
  </si>
  <si>
    <t>WOJSKA POLSKIEGO 1, 43-400 Cieszyn</t>
  </si>
  <si>
    <t>W-2.1</t>
  </si>
  <si>
    <t>Szkoła Podstawowa nr 5 z Oddziałami Integracyjnymi</t>
  </si>
  <si>
    <t>ul. Wojska Polskiego 1, 43-400 Cieszyn</t>
  </si>
  <si>
    <t>8018590365500003610454</t>
  </si>
  <si>
    <t>KAROLA MIARKI 15, 43-400 Cieszyn</t>
  </si>
  <si>
    <t>Przedszkole nr 4 im. Marii Konopnickiej</t>
  </si>
  <si>
    <t>ul. Karola Miarki 15, 43-400 Cieszyn</t>
  </si>
  <si>
    <t>8018590365500003518538</t>
  </si>
  <si>
    <t>GEN. JÓZEFA HALLERA 8, 43-400 Cieszyn</t>
  </si>
  <si>
    <t>Szkoła Podstawowa nr 3 z Oddziałami Integracyjnymi im. Janusza Korczaka</t>
  </si>
  <si>
    <t>ul. Gen. Józefa Hallera 8, 43-400 Cieszyn</t>
  </si>
  <si>
    <t>8018590365500003408228</t>
  </si>
  <si>
    <t>ZOFII KOSSAK-SZATKOWSKIEJ 6, 43-400 Cieszyn</t>
  </si>
  <si>
    <t>Przedszkole nr 18</t>
  </si>
  <si>
    <t>ul. Zofii Kossak-Szatkowskiej 6, 43-400 Cieszyn</t>
  </si>
  <si>
    <t>8018590365500003208828</t>
  </si>
  <si>
    <t>BOLESŁAWA CHROBREGO 1, 43-400 Cieszyn</t>
  </si>
  <si>
    <t>Przedszkole nr 8</t>
  </si>
  <si>
    <t>ul. Bolesława Chrobrego 1, 43-400 Cieszyn</t>
  </si>
  <si>
    <t>8018590365500003240637</t>
  </si>
  <si>
    <t>ŚW. JERZEGO 4, 43-400 Cieszyn</t>
  </si>
  <si>
    <t>Przedszkole nr 20</t>
  </si>
  <si>
    <t>ul. Św. Jerzego 4, 43-400 Cieszyn</t>
  </si>
  <si>
    <t>8018590365500003229496</t>
  </si>
  <si>
    <t>KS. JERZEGO TRZANOWSKIEGO 4, 43-400 Cieszyn</t>
  </si>
  <si>
    <t>Przedszkole nr 2 - Integracyjne</t>
  </si>
  <si>
    <t>ul. Ks. Jerzego Trzanowskiego 4, 43-400 Cieszyn</t>
  </si>
  <si>
    <t>8018590365500003718471</t>
  </si>
  <si>
    <t>SKRAJNA 5, 43-400 Cieszyn</t>
  </si>
  <si>
    <t>Przedszkole nr 19</t>
  </si>
  <si>
    <t>ul. Skrajna 5, 43-400 Cieszyn</t>
  </si>
  <si>
    <t>8018590365500003518569</t>
  </si>
  <si>
    <t>FRYSZTACKA 161, 43-400 Cieszyn</t>
  </si>
  <si>
    <t>Przedszkole nr 17</t>
  </si>
  <si>
    <t>ul. Frysztacka 161, 43-400 Cieszyn</t>
  </si>
  <si>
    <t>BIELSKA 247, 43-400 Cieszyn</t>
  </si>
  <si>
    <t>Szkoła Podstawowa nr 7</t>
  </si>
  <si>
    <t>ul. Bielska 247, 43-400 Cieszyn</t>
  </si>
  <si>
    <t>8018590365500003545107</t>
  </si>
  <si>
    <t>DR. JANA MICHJDY 10, 43-400 Cieszyn</t>
  </si>
  <si>
    <t>Przedszkole nr 1</t>
  </si>
  <si>
    <t>ul. dr. Jana Michejdy 10, 43-400 Cieszyn</t>
  </si>
  <si>
    <t>8018590365500003700377</t>
  </si>
  <si>
    <t>NESTORA BUCEWICZA 25, 43-400 Cieszyn</t>
  </si>
  <si>
    <t>Przedszkole nr 9</t>
  </si>
  <si>
    <t>ul. Nestora Bucewicza 25, 43-400 Cieszyn</t>
  </si>
  <si>
    <t>8018590365500000033966</t>
  </si>
  <si>
    <t>W-5.1</t>
  </si>
  <si>
    <t>242</t>
  </si>
  <si>
    <t>8018590365500000028221</t>
  </si>
  <si>
    <t>ADAMA MICKIEWICZA 13, 43-400 Cieszyn</t>
  </si>
  <si>
    <t>198</t>
  </si>
  <si>
    <t>Dom Spokojnej Starości w Cieszynie</t>
  </si>
  <si>
    <t>ul. Adama Mickiewicza 13, 43-400 Cieszyn</t>
  </si>
  <si>
    <t>8018590365500000028139</t>
  </si>
  <si>
    <t>BŁOGOCKA 24, 43-400 Cieszyn</t>
  </si>
  <si>
    <t>176</t>
  </si>
  <si>
    <t>8018590365500000028122</t>
  </si>
  <si>
    <t>BIELSKA 75, 43-400 Cieszyn</t>
  </si>
  <si>
    <t>121</t>
  </si>
  <si>
    <t>Przedszkole nr 16</t>
  </si>
  <si>
    <t>ul. Bielska 75, 43-400 Cieszyn</t>
  </si>
  <si>
    <t>8018590365500003415684</t>
  </si>
  <si>
    <t>GŁĘBOKA 15, 43-400 Cieszyn</t>
  </si>
  <si>
    <t>W-4</t>
  </si>
  <si>
    <t>Biblioteka Miejska w Cieszynie</t>
  </si>
  <si>
    <t>5481003769</t>
  </si>
  <si>
    <t>ul. Głęboka 15, 43-400 Cieszyn</t>
  </si>
  <si>
    <t>8018590365500003637642</t>
  </si>
  <si>
    <t>KS.JERZEGO TRZANOWSKIEGO 2, 43-400 Cieszyn</t>
  </si>
  <si>
    <t>8018590365500003606631</t>
  </si>
  <si>
    <t>PL. WOLNOŚCI 7A, 43-400 Cieszyn</t>
  </si>
  <si>
    <t>Szkoła Podstawowa nr 4</t>
  </si>
  <si>
    <t>ul. Pl. Wolności 7a, 43-400 Cieszyn</t>
  </si>
  <si>
    <t>8018590365500003516374</t>
  </si>
  <si>
    <t>GEN. JÓZEFA HALLERA 163, 43-400 Cieszyn</t>
  </si>
  <si>
    <t>Przedszkole nr 7</t>
  </si>
  <si>
    <t>ul. gen. Józefa Hallera 163, 43-400 Cieszyn</t>
  </si>
  <si>
    <t>8018590365500006054484</t>
  </si>
  <si>
    <t>AL.. JANA ŁYSKA 16, 43-400 Cieszyn</t>
  </si>
  <si>
    <t>8018590365500003406989</t>
  </si>
  <si>
    <t>8018590365500003221186</t>
  </si>
  <si>
    <t>Szkoła Podstawowa nr 1</t>
  </si>
  <si>
    <t>8018590365500003254535</t>
  </si>
  <si>
    <t>FRYDERYKA CHOPINA 37, 43-400 Cieszyn</t>
  </si>
  <si>
    <t>Szkoła Podstawowa nr 2  z Oddziałami Integracyjnymi im. 4 Pułku Strzelców Podhalańskich</t>
  </si>
  <si>
    <t>ul. Szymanowskiego 9, 43-400 Cieszyn</t>
  </si>
  <si>
    <t>8018590365500000028207</t>
  </si>
  <si>
    <t>KATOWICKA 68, 43-400 Cieszyn</t>
  </si>
  <si>
    <t>ul. Katowicka 68, 43-400 Cieszyn</t>
  </si>
  <si>
    <t>8018590365500003516381</t>
  </si>
  <si>
    <t>8018590365500003390035</t>
  </si>
  <si>
    <t>Łącznie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</si>
  <si>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</si>
  <si>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</si>
  <si>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</si>
  <si>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</si>
  <si>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</si>
  <si>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</si>
  <si>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</si>
  <si>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</si>
  <si>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</si>
  <si>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</si>
  <si>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</si>
  <si>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</si>
  <si>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</si>
  <si>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</si>
  <si>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</si>
  <si>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</si>
  <si>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Prognoza_2021</t>
  </si>
  <si>
    <t>Prognoza_2022</t>
  </si>
  <si>
    <t>ROK</t>
  </si>
  <si>
    <t>8018590365500003641328</t>
  </si>
  <si>
    <t>BOLKO KANTORA 10, 43-400 Cieszyn</t>
  </si>
  <si>
    <t>ul. Jana Matejki 3, 43-400 Cieszyn</t>
  </si>
  <si>
    <t>DR JANA MICHEJDY 1, 43-400 Cieszyn</t>
  </si>
  <si>
    <t>Szkoła Podstawowa nr 6 z Oddziałami Przedszkolnymi</t>
  </si>
  <si>
    <t>8018590365500003637635</t>
  </si>
  <si>
    <t>STANISŁAWA MONIUSZKI 13, 43-400 Cieszyn</t>
  </si>
  <si>
    <t>Ilości energii zagregowane do poszczególnych Nabywców i Płatników</t>
  </si>
  <si>
    <t>8018590365500003768537</t>
  </si>
  <si>
    <t>Iloś gazu podlegająca rozliczeniom wg cen taryfowych</t>
  </si>
  <si>
    <t>Iloś gazu podlegająca rozliczeniom wg cen zaoferowanych przez Wykonawcę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</si>
</sst>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4" xfId="1" applyFont="1" applyFill="1" applyBorder="1" applyAlignment="1">
      <alignment horizontal="right" wrapText="1"/>
    </xf>
    <xf numFmtId="0" fontId="2" fillId="2" borderId="5" xfId="1" applyFont="1" applyFill="1" applyBorder="1" applyAlignment="1">
      <alignment horizontal="right" wrapText="1"/>
    </xf>
    <xf numFmtId="0" fontId="7" fillId="4" borderId="3" xfId="0" applyFont="1" applyFill="1" applyBorder="1"/>
    <xf numFmtId="0" fontId="8" fillId="4" borderId="3" xfId="0" applyFont="1" applyFill="1" applyBorder="1"/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26" Type="http://schemas.openxmlformats.org/officeDocument/2006/relationships/customXml" Target="../customXml/item1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8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4.xml"/><Relationship Id="rId25" Type="http://schemas.openxmlformats.org/officeDocument/2006/relationships/customXml" Target="../customXml/item1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openxmlformats.org/officeDocument/2006/relationships/customXml" Target="../customXml/item7.xml"/><Relationship Id="rId29" Type="http://schemas.openxmlformats.org/officeDocument/2006/relationships/customXml" Target="../customXml/item16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1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2.xml"/><Relationship Id="rId23" Type="http://schemas.openxmlformats.org/officeDocument/2006/relationships/customXml" Target="../customXml/item10.xml"/><Relationship Id="rId28" Type="http://schemas.openxmlformats.org/officeDocument/2006/relationships/customXml" Target="../customXml/item15.xml"/><Relationship Id="rId10" Type="http://schemas.openxmlformats.org/officeDocument/2006/relationships/styles" Target="style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Relationship Id="rId22" Type="http://schemas.openxmlformats.org/officeDocument/2006/relationships/customXml" Target="../customXml/item9.xml"/><Relationship Id="rId27" Type="http://schemas.openxmlformats.org/officeDocument/2006/relationships/customXml" Target="../customXml/item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565.449184606485" backgroundQuery="1" createdVersion="7" refreshedVersion="7" minRefreshableVersion="3" recordCount="0" supportSubquery="1" supportAdvancedDrill="1" xr:uid="{275D74BD-FE87-4809-9B76-B7FEA3CE0ABB}">
  <cacheSource type="external" connectionId="1"/>
  <cacheFields count="5">
    <cacheField name="[Zakres 2].[Nabywca].[Nabywca]" caption="Nabywca" numFmtId="0" hierarchy="28" level="1">
      <sharedItems count="2">
        <s v="Biblioteka Miejska w Cieszynie"/>
        <s v="Miasto Cieszyn"/>
      </sharedItems>
    </cacheField>
    <cacheField name="[Zakres 2].[Płatnik].[Płatnik]" caption="Płatnik" numFmtId="0" hierarchy="31" level="1">
      <sharedItems count="22">
        <s v="Biblioteka Miejska w Cieszynie"/>
        <s v="Dom Spokojnej Starości w Cieszynie"/>
        <s v="Przedszkole nr 1"/>
        <s v="Przedszkole nr 16"/>
        <s v="Przedszkole nr 17"/>
        <s v="Przedszkole nr 18"/>
        <s v="Przedszkole nr 19"/>
        <s v="Przedszkole nr 2 - Integracyjne"/>
        <s v="Przedszkole nr 20"/>
        <s v="Przedszkole nr 4 im. Marii Konopnickiej"/>
        <s v="Przedszkole nr 7"/>
        <s v="Przedszkole nr 8"/>
        <s v="Przedszkole nr 9"/>
        <s v="Szkolne Schronisko Młodzieżowe"/>
        <s v="Szkoła Podstawowa nr 1"/>
        <s v="Szkoła Podstawowa nr 2  z Oddziałami Integracyjnymi im. 4 Pułku Strzelców Podhalańskich"/>
        <s v="Szkoła Podstawowa nr 3 z Oddziałami Integracyjnymi im. Janusza Korczaka"/>
        <s v="Szkoła Podstawowa nr 4"/>
        <s v="Szkoła Podstawowa nr 5 z Oddziałami Integracyjnymi"/>
        <s v="Szkoła Podstawowa nr 6 z Oddziałami Przedszkolnymi"/>
        <s v="Szkoła Podstawowa nr 7"/>
        <s v="Żłobki Miejskie W Cieszynie"/>
      </sharedItems>
    </cacheField>
    <cacheField name="[Measures].[Suma Prognoza_2021 3]" caption="Suma Prognoza_2021 3" numFmtId="0" hierarchy="58" level="32767"/>
    <cacheField name="[Measures].[Suma Prognoza_2022 3]" caption="Suma Prognoza_2022 3" numFmtId="0" hierarchy="59" level="32767"/>
    <cacheField name="[Measures].[Suma Łącznie 3]" caption="Suma Łącznie 3" numFmtId="0" hierarchy="60" level="32767"/>
  </cacheFields>
  <cacheHierarchies count="86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1]" caption="Prognoza_2021" attribute="1" defaultMemberUniqueName="[Zakres].[Prognoza_2021].[All]" allUniqueName="[Zakres].[Prognoza_2021].[All]" dimensionUniqueName="[Zakres]" displayFolder="" count="0" memberValueDatatype="2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2 3]" caption="Suma Prognoza_2022 3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Łącznie 3]" caption="Suma Łącznie 3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5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5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54"/>
        </ext>
      </extLst>
    </cacheHierarchy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2" uniqueName="[Zakres 2]" caption="Zakres 2"/>
  </dimensions>
  <measureGroups count="2">
    <measureGroup name="Zakres" caption="Zakres"/>
    <measureGroup name="Zakres 2" caption="Zakres 2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565.449185648147" backgroundQuery="1" createdVersion="7" refreshedVersion="7" minRefreshableVersion="3" recordCount="0" supportSubquery="1" supportAdvancedDrill="1" xr:uid="{D45C1F4B-BBB6-4F95-BE67-52FE5ABD430A}">
  <cacheSource type="external" connectionId="1"/>
  <cacheFields count="4">
    <cacheField name="[Zakres 2].[Grupa_taryfowa].[Grupa_taryfowa]" caption="Grupa_taryfowa" numFmtId="0" hierarchy="35" level="1">
      <sharedItems count="4">
        <s v="W-2.1"/>
        <s v="W-3.6"/>
        <s v="W-4"/>
        <s v="W-5.1"/>
      </sharedItems>
    </cacheField>
    <cacheField name="[Measures].[Suma Prognoza_2021 3]" caption="Suma Prognoza_2021 3" numFmtId="0" hierarchy="58" level="32767"/>
    <cacheField name="[Measures].[Suma Prognoza_2022 3]" caption="Suma Prognoza_2022 3" numFmtId="0" hierarchy="59" level="32767"/>
    <cacheField name="[Measures].[Suma Łącznie 3]" caption="Suma Łącznie 3" numFmtId="0" hierarchy="60" level="32767"/>
  </cacheFields>
  <cacheHierarchies count="86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1]" caption="Prognoza_2021" attribute="1" defaultMemberUniqueName="[Zakres].[Prognoza_2021].[All]" allUniqueName="[Zakres].[Prognoza_2021].[All]" dimensionUniqueName="[Zakres]" displayFolder="" count="0" memberValueDatatype="2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Łącznie 3]" caption="Suma Łącznie 3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5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5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54"/>
        </ext>
      </extLst>
    </cacheHierarchy>
    <cacheHierarchy uniqueName="[Measures].[Suma I 2]" caption="Suma I 2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2" uniqueName="[Zakres 2]" caption="Zakres 2"/>
  </dimensions>
  <measureGroups count="2">
    <measureGroup name="Zakres" caption="Zakres"/>
    <measureGroup name="Zakres 2" caption="Zakres 2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565.452429861114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].[Grupa_taryfowa].[Grupa_taryfowa]" caption="Grupa_taryfowa" numFmtId="0" hierarchy="7" level="1">
      <sharedItems count="4">
        <s v="W-2.1"/>
        <s v="W-3.6"/>
        <s v="W-4"/>
        <s v="W-5.1"/>
      </sharedItems>
    </cacheField>
    <cacheField name="[Measures].[Suma I 2]" caption="Suma I 2" numFmtId="0" hierarchy="73" level="32767"/>
    <cacheField name="[Measures].[Suma II 2]" caption="Suma II 2" numFmtId="0" hierarchy="74" level="32767"/>
    <cacheField name="[Measures].[Suma III 2]" caption="Suma III 2" numFmtId="0" hierarchy="75" level="32767"/>
    <cacheField name="[Measures].[Suma IV 2]" caption="Suma IV 2" numFmtId="0" hierarchy="76" level="32767"/>
    <cacheField name="[Measures].[Suma V 2]" caption="Suma V 2" numFmtId="0" hierarchy="77" level="32767"/>
    <cacheField name="[Measures].[Suma VI 2]" caption="Suma VI 2" numFmtId="0" hierarchy="78" level="32767"/>
    <cacheField name="[Measures].[Suma VII 2]" caption="Suma VII 2" numFmtId="0" hierarchy="79" level="32767"/>
    <cacheField name="[Measures].[Suma VIII 2]" caption="Suma VIII 2" numFmtId="0" hierarchy="80" level="32767"/>
    <cacheField name="[Measures].[Suma IX 2]" caption="Suma IX 2" numFmtId="0" hierarchy="81" level="32767"/>
    <cacheField name="[Measures].[Suma X 2]" caption="Suma X 2" numFmtId="0" hierarchy="82" level="32767"/>
    <cacheField name="[Measures].[Suma XI 2]" caption="Suma XI 2" numFmtId="0" hierarchy="83" level="32767"/>
    <cacheField name="[Measures].[Suma XII 2]" caption="Suma XII 2" numFmtId="0" hierarchy="84" level="32767"/>
    <cacheField name="[Measures].[Suma ROK]" caption="Suma ROK" numFmtId="0" hierarchy="85" level="32767"/>
  </cacheFields>
  <cacheHierarchies count="86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1]" caption="Prognoza_2021" attribute="1" defaultMemberUniqueName="[Zakres].[Prognoza_2021].[All]" allUniqueName="[Zakres].[Prognoza_2021].[All]" dimensionUniqueName="[Zakres]" displayFolder="" count="0" memberValueDatatype="2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_rozpoczęcia_sprzedaży]" caption="Data_rozpoczęcia_sprzedaży" attribute="1" time="1" defaultMemberUniqueName="[Zakres].[Data_rozpoczęcia_sprzedaży].[All]" allUniqueName="[Zakres].[Data_rozpoczęcia_sprzedaży].[All]" dimensionUniqueName="[Zakres]" displayFolder="" count="0" memberValueDatatype="7" unbalanced="0"/>
    <cacheHierarchy uniqueName="[Zakres].[Data_zakończenia_sprzedaży]" caption="Data_zakończenia_sprzedaży" attribute="1" time="1" defaultMemberUniqueName="[Zakres].[Data_zakończenia_sprzedaży].[All]" allUniqueName="[Zakres].[Data_zakończenia_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1]" caption="Prognoza_2021" attribute="1" defaultMemberUniqueName="[Zakres 2].[Prognoza_2021].[All]" allUniqueName="[Zakres 2].[Prognoza_2021].[All]" dimensionUniqueName="[Zakres 2]" displayFolder="" count="0" memberValueDatatype="2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Łącznie]" caption="Łącznie" attribute="1" defaultMemberUniqueName="[Zakres 2].[Łącznie].[All]" allUniqueName="[Zakres 2].[Łącznie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1 3]" caption="Suma Prognoza_2021 3" measure="1" displayFolder="" measureGroup="Zakres 2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Suma Prognoza_2022 3]" caption="Suma Prognoza_2022 3" measure="1" displayFolder="" measureGroup="Zakres 2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Łącznie 3]" caption="Suma Łącznie 3" measure="1" displayFolder="" measureGroup="Zakres 2" count="0" hidden="1"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5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5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54"/>
        </ext>
      </extLst>
    </cacheHierarchy>
    <cacheHierarchy uniqueName="[Measures].[Suma I 2]" caption="Suma I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 2]" caption="Suma II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 2]" caption="Suma III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 2]" caption="Suma IV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 2]" caption="Suma V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 2]" caption="Suma VI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 2]" caption="Suma VII 2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 2]" caption="Suma VIII 2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 2]" caption="Suma IX 2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 2]" caption="Suma X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 2]" caption="Suma XI 2" measure="1" displayFolder="" measureGroup="Zakres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 2]" caption="Suma XII 2" measure="1" displayFolder="" measureGroup="Zakres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</cacheHierarchies>
  <kpis count="0"/>
  <dimensions count="3">
    <dimension measure="1" name="Measures" uniqueName="[Measures]" caption="Measures"/>
    <dimension name="Zakres" uniqueName="[Zakres]" caption="Zakres"/>
    <dimension name="Zakres 2" uniqueName="[Zakres 2]" caption="Zakres 2"/>
  </dimensions>
  <measureGroups count="2">
    <measureGroup name="Zakres" caption="Zakres"/>
    <measureGroup name="Zakres 2" caption="Zakres 2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0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itemPrintTitles="1" createdVersion="7" indent="0" multipleFieldFilters="0">
  <location ref="A3:D28" firstHeaderRow="0" firstDataRow="1" firstDataCol="1"/>
  <pivotFields count="5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25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1" fld="2" baseField="0" baseItem="0" numFmtId="3"/>
    <dataField name="Prognoza_2022" fld="3" baseField="0" baseItem="0" numFmtId="3"/>
    <dataField name="Łącznie" fld="4" baseField="0" baseItem="0" numFmtId="3"/>
  </dataFields>
  <pivotHierarchies count="8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Prognoza_2021"/>
    <pivotHierarchy dragToData="1" caption="Prognoza_2022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28"/>
    <rowHierarchyUsage hierarchyUsage="3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1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itemPrintTitles="1" createdVersion="7" indent="0" multipleFieldFilters="0">
  <location ref="A3:D8" firstHeaderRow="0" firstDataRow="1" firstDataCol="1"/>
  <pivotFields count="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1" fld="1" baseField="0" baseItem="0" numFmtId="3"/>
    <dataField name="Prognoza_2022" fld="2" baseField="0" baseItem="0" numFmtId="3"/>
    <dataField name="Łącznie" fld="3" baseField="0" baseItem="0" numFmtId="3"/>
  </dataFields>
  <pivotHierarchies count="8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Prognoza_2021"/>
    <pivotHierarchy dragToData="1" caption="Prognoza_2022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2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itemPrintTitles="1" createdVersion="7" indent="0" multipleFieldFilters="0">
  <location ref="A3:N8" firstHeaderRow="0" firstDataRow="1" firstDataCol="1"/>
  <pivotFields count="1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8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ROK"/>
    <pivotHierarchy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B$32">
        <x15:activeTabTopLevelEntity name="[Zakres 2]"/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K11" workbookViewId="0">
      <selection activeCell="Z35" sqref="Z35"/>
    </sheetView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27" width="10.7109375" style="3" customWidth="1"/>
    <col min="29" max="29" width="22.5703125" customWidth="1"/>
    <col min="30" max="30" width="31" customWidth="1"/>
  </cols>
  <sheetData>
    <row r="1" spans="1:30" s="16" customFormat="1" ht="60" x14ac:dyDescent="0.25">
      <c r="A1" s="13" t="s">
        <v>0</v>
      </c>
      <c r="B1" s="13" t="s">
        <v>8</v>
      </c>
      <c r="C1" s="13" t="s">
        <v>7</v>
      </c>
      <c r="D1" s="13" t="s">
        <v>9</v>
      </c>
      <c r="E1" s="13" t="s">
        <v>10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132</v>
      </c>
      <c r="K1" s="13" t="s">
        <v>133</v>
      </c>
      <c r="L1" s="13" t="s">
        <v>115</v>
      </c>
      <c r="M1" s="13" t="s">
        <v>116</v>
      </c>
      <c r="N1" s="13" t="s">
        <v>117</v>
      </c>
      <c r="O1" s="13" t="s">
        <v>118</v>
      </c>
      <c r="P1" s="14" t="s">
        <v>119</v>
      </c>
      <c r="Q1" s="14" t="s">
        <v>120</v>
      </c>
      <c r="R1" s="14" t="s">
        <v>121</v>
      </c>
      <c r="S1" s="14" t="s">
        <v>122</v>
      </c>
      <c r="T1" s="14" t="s">
        <v>123</v>
      </c>
      <c r="U1" s="14" t="s">
        <v>124</v>
      </c>
      <c r="V1" s="14" t="s">
        <v>125</v>
      </c>
      <c r="W1" s="14" t="s">
        <v>126</v>
      </c>
      <c r="X1" s="14" t="s">
        <v>127</v>
      </c>
      <c r="Y1" s="14" t="s">
        <v>128</v>
      </c>
      <c r="Z1" s="14" t="s">
        <v>129</v>
      </c>
      <c r="AA1" s="14" t="s">
        <v>130</v>
      </c>
      <c r="AB1" s="15" t="s">
        <v>134</v>
      </c>
      <c r="AC1" s="13" t="s">
        <v>144</v>
      </c>
      <c r="AD1" s="13" t="s">
        <v>145</v>
      </c>
    </row>
    <row r="2" spans="1:30" s="5" customFormat="1" ht="24.95" customHeight="1" x14ac:dyDescent="0.25">
      <c r="A2" s="10" t="s">
        <v>88</v>
      </c>
      <c r="B2" s="10" t="s">
        <v>90</v>
      </c>
      <c r="C2" s="10" t="s">
        <v>89</v>
      </c>
      <c r="D2" s="10" t="s">
        <v>88</v>
      </c>
      <c r="E2" s="10" t="s">
        <v>90</v>
      </c>
      <c r="F2" s="10" t="s">
        <v>85</v>
      </c>
      <c r="G2" s="10" t="s">
        <v>86</v>
      </c>
      <c r="H2" s="10" t="s">
        <v>87</v>
      </c>
      <c r="I2" s="10" t="s">
        <v>13</v>
      </c>
      <c r="J2" s="11">
        <v>101100</v>
      </c>
      <c r="K2" s="11">
        <v>93600</v>
      </c>
      <c r="L2" s="11">
        <v>194700</v>
      </c>
      <c r="M2" s="12">
        <v>44652</v>
      </c>
      <c r="N2" s="12">
        <v>45107</v>
      </c>
      <c r="O2" s="10" t="s">
        <v>131</v>
      </c>
      <c r="P2" s="11">
        <v>30000</v>
      </c>
      <c r="Q2" s="11">
        <v>21800</v>
      </c>
      <c r="R2" s="11">
        <v>19500</v>
      </c>
      <c r="S2" s="11">
        <v>11300</v>
      </c>
      <c r="T2" s="11">
        <v>8300</v>
      </c>
      <c r="U2" s="11">
        <v>2700</v>
      </c>
      <c r="V2" s="11">
        <v>900</v>
      </c>
      <c r="W2" s="11">
        <v>900</v>
      </c>
      <c r="X2" s="11">
        <v>2700</v>
      </c>
      <c r="Y2" s="11">
        <v>13400</v>
      </c>
      <c r="Z2" s="11">
        <v>34000</v>
      </c>
      <c r="AA2" s="11">
        <v>26900</v>
      </c>
      <c r="AB2" s="11">
        <v>172400</v>
      </c>
      <c r="AC2" s="5">
        <f>AB2</f>
        <v>172400</v>
      </c>
      <c r="AD2" s="5">
        <f>AB2-AC2</f>
        <v>0</v>
      </c>
    </row>
    <row r="3" spans="1:30" s="5" customFormat="1" ht="24.95" customHeight="1" x14ac:dyDescent="0.25">
      <c r="A3" s="10" t="s">
        <v>14</v>
      </c>
      <c r="B3" s="10" t="s">
        <v>16</v>
      </c>
      <c r="C3" s="10" t="s">
        <v>15</v>
      </c>
      <c r="D3" s="10" t="s">
        <v>75</v>
      </c>
      <c r="E3" s="10" t="s">
        <v>76</v>
      </c>
      <c r="F3" s="10" t="s">
        <v>72</v>
      </c>
      <c r="G3" s="10" t="s">
        <v>73</v>
      </c>
      <c r="H3" s="10" t="s">
        <v>70</v>
      </c>
      <c r="I3" s="10" t="s">
        <v>74</v>
      </c>
      <c r="J3" s="11">
        <v>376900</v>
      </c>
      <c r="K3" s="11">
        <v>353500</v>
      </c>
      <c r="L3" s="11">
        <v>730400</v>
      </c>
      <c r="M3" s="12">
        <v>44652</v>
      </c>
      <c r="N3" s="12">
        <v>45107</v>
      </c>
      <c r="O3" s="10" t="s">
        <v>131</v>
      </c>
      <c r="P3" s="11">
        <v>83300</v>
      </c>
      <c r="Q3" s="11">
        <v>71900</v>
      </c>
      <c r="R3" s="11">
        <v>69500</v>
      </c>
      <c r="S3" s="11">
        <v>51200</v>
      </c>
      <c r="T3" s="11">
        <v>48500</v>
      </c>
      <c r="U3" s="11">
        <v>29100</v>
      </c>
      <c r="V3" s="11">
        <v>20600</v>
      </c>
      <c r="W3" s="11">
        <v>20600</v>
      </c>
      <c r="X3" s="11">
        <v>25700</v>
      </c>
      <c r="Y3" s="11">
        <v>47400</v>
      </c>
      <c r="Z3" s="11">
        <v>59700</v>
      </c>
      <c r="AA3" s="11">
        <v>74100</v>
      </c>
      <c r="AB3" s="11">
        <v>601600</v>
      </c>
      <c r="AC3" s="5">
        <f>AB3*0.77</f>
        <v>463232</v>
      </c>
      <c r="AD3" s="5">
        <f t="shared" ref="AD3:AD30" si="0">AB3-AC3</f>
        <v>138368</v>
      </c>
    </row>
    <row r="4" spans="1:30" s="5" customFormat="1" ht="24.95" customHeight="1" x14ac:dyDescent="0.25">
      <c r="A4" s="10" t="s">
        <v>14</v>
      </c>
      <c r="B4" s="10" t="s">
        <v>16</v>
      </c>
      <c r="C4" s="10" t="s">
        <v>15</v>
      </c>
      <c r="D4" s="10" t="s">
        <v>63</v>
      </c>
      <c r="E4" s="10" t="s">
        <v>64</v>
      </c>
      <c r="F4" s="10" t="s">
        <v>61</v>
      </c>
      <c r="G4" s="10" t="s">
        <v>62</v>
      </c>
      <c r="H4" s="10" t="s">
        <v>23</v>
      </c>
      <c r="I4" s="10" t="s">
        <v>13</v>
      </c>
      <c r="J4" s="11">
        <v>11600</v>
      </c>
      <c r="K4" s="11">
        <v>4000</v>
      </c>
      <c r="L4" s="11">
        <v>15600</v>
      </c>
      <c r="M4" s="12">
        <v>44652</v>
      </c>
      <c r="N4" s="12">
        <v>45107</v>
      </c>
      <c r="O4" s="10" t="s">
        <v>131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13600</v>
      </c>
      <c r="AC4" s="5">
        <f t="shared" ref="AC3:AC30" si="1">AB4</f>
        <v>13600</v>
      </c>
      <c r="AD4" s="5">
        <f t="shared" si="0"/>
        <v>0</v>
      </c>
    </row>
    <row r="5" spans="1:30" s="5" customFormat="1" ht="24.95" customHeight="1" x14ac:dyDescent="0.25">
      <c r="A5" s="10" t="s">
        <v>14</v>
      </c>
      <c r="B5" s="10" t="s">
        <v>16</v>
      </c>
      <c r="C5" s="10" t="s">
        <v>15</v>
      </c>
      <c r="D5" s="10" t="s">
        <v>83</v>
      </c>
      <c r="E5" s="10" t="s">
        <v>84</v>
      </c>
      <c r="F5" s="10" t="s">
        <v>80</v>
      </c>
      <c r="G5" s="10" t="s">
        <v>81</v>
      </c>
      <c r="H5" s="10" t="s">
        <v>70</v>
      </c>
      <c r="I5" s="10" t="s">
        <v>82</v>
      </c>
      <c r="J5" s="11">
        <v>67700</v>
      </c>
      <c r="K5" s="11">
        <v>71900</v>
      </c>
      <c r="L5" s="11">
        <v>139600</v>
      </c>
      <c r="M5" s="12">
        <v>44652</v>
      </c>
      <c r="N5" s="12">
        <v>45107</v>
      </c>
      <c r="O5" s="10" t="s">
        <v>131</v>
      </c>
      <c r="P5" s="11">
        <v>24700</v>
      </c>
      <c r="Q5" s="11">
        <v>18100</v>
      </c>
      <c r="R5" s="11">
        <v>12000</v>
      </c>
      <c r="S5" s="11">
        <v>5900</v>
      </c>
      <c r="T5" s="11">
        <v>6700</v>
      </c>
      <c r="U5" s="11">
        <v>4500</v>
      </c>
      <c r="V5" s="11">
        <v>0</v>
      </c>
      <c r="W5" s="11">
        <v>0</v>
      </c>
      <c r="X5" s="11">
        <v>0</v>
      </c>
      <c r="Y5" s="11">
        <v>12100</v>
      </c>
      <c r="Z5" s="11">
        <v>17600</v>
      </c>
      <c r="AA5" s="11">
        <v>20900</v>
      </c>
      <c r="AB5" s="11">
        <v>122500</v>
      </c>
      <c r="AC5" s="5">
        <f t="shared" si="1"/>
        <v>122500</v>
      </c>
      <c r="AD5" s="5">
        <f t="shared" si="0"/>
        <v>0</v>
      </c>
    </row>
    <row r="6" spans="1:30" s="5" customFormat="1" ht="24.95" customHeight="1" x14ac:dyDescent="0.25">
      <c r="A6" s="10" t="s">
        <v>14</v>
      </c>
      <c r="B6" s="10" t="s">
        <v>16</v>
      </c>
      <c r="C6" s="10" t="s">
        <v>15</v>
      </c>
      <c r="D6" s="10" t="s">
        <v>56</v>
      </c>
      <c r="E6" s="10" t="s">
        <v>57</v>
      </c>
      <c r="F6" s="10" t="s">
        <v>54</v>
      </c>
      <c r="G6" s="10" t="s">
        <v>55</v>
      </c>
      <c r="H6" s="10" t="s">
        <v>23</v>
      </c>
      <c r="I6" s="10" t="s">
        <v>13</v>
      </c>
      <c r="J6" s="11">
        <v>3400</v>
      </c>
      <c r="K6" s="11">
        <v>2000</v>
      </c>
      <c r="L6" s="11">
        <v>5400</v>
      </c>
      <c r="M6" s="12">
        <v>44652</v>
      </c>
      <c r="N6" s="12">
        <v>45107</v>
      </c>
      <c r="O6" s="10" t="s">
        <v>131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4400</v>
      </c>
      <c r="AC6" s="5">
        <f t="shared" si="1"/>
        <v>4400</v>
      </c>
      <c r="AD6" s="5">
        <f t="shared" si="0"/>
        <v>0</v>
      </c>
    </row>
    <row r="7" spans="1:30" s="5" customFormat="1" ht="24.95" customHeight="1" x14ac:dyDescent="0.25">
      <c r="A7" s="10" t="s">
        <v>14</v>
      </c>
      <c r="B7" s="10" t="s">
        <v>16</v>
      </c>
      <c r="C7" s="10" t="s">
        <v>15</v>
      </c>
      <c r="D7" s="10" t="s">
        <v>36</v>
      </c>
      <c r="E7" s="10" t="s">
        <v>37</v>
      </c>
      <c r="F7" s="10" t="s">
        <v>34</v>
      </c>
      <c r="G7" s="10" t="s">
        <v>35</v>
      </c>
      <c r="H7" s="10" t="s">
        <v>23</v>
      </c>
      <c r="I7" s="10" t="s">
        <v>13</v>
      </c>
      <c r="J7" s="11">
        <v>5000</v>
      </c>
      <c r="K7" s="11">
        <v>2400</v>
      </c>
      <c r="L7" s="11">
        <v>7400</v>
      </c>
      <c r="M7" s="12">
        <v>44652</v>
      </c>
      <c r="N7" s="12">
        <v>45107</v>
      </c>
      <c r="O7" s="10" t="s">
        <v>131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6400</v>
      </c>
      <c r="AC7" s="5">
        <f t="shared" si="1"/>
        <v>6400</v>
      </c>
      <c r="AD7" s="5">
        <f t="shared" si="0"/>
        <v>0</v>
      </c>
    </row>
    <row r="8" spans="1:30" s="5" customFormat="1" ht="24.95" customHeight="1" x14ac:dyDescent="0.25">
      <c r="A8" s="10" t="s">
        <v>14</v>
      </c>
      <c r="B8" s="10" t="s">
        <v>16</v>
      </c>
      <c r="C8" s="10" t="s">
        <v>15</v>
      </c>
      <c r="D8" s="10" t="s">
        <v>52</v>
      </c>
      <c r="E8" s="10" t="s">
        <v>53</v>
      </c>
      <c r="F8" s="10" t="s">
        <v>50</v>
      </c>
      <c r="G8" s="10" t="s">
        <v>51</v>
      </c>
      <c r="H8" s="10" t="s">
        <v>23</v>
      </c>
      <c r="I8" s="10" t="s">
        <v>13</v>
      </c>
      <c r="J8" s="11">
        <v>2000</v>
      </c>
      <c r="K8" s="11">
        <v>1200</v>
      </c>
      <c r="L8" s="11">
        <v>3200</v>
      </c>
      <c r="M8" s="12">
        <v>44652</v>
      </c>
      <c r="N8" s="12">
        <v>45107</v>
      </c>
      <c r="O8" s="10" t="s">
        <v>131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2600</v>
      </c>
      <c r="AC8" s="5">
        <f t="shared" si="1"/>
        <v>2600</v>
      </c>
      <c r="AD8" s="5">
        <f t="shared" si="0"/>
        <v>0</v>
      </c>
    </row>
    <row r="9" spans="1:30" s="5" customFormat="1" ht="24.95" customHeight="1" x14ac:dyDescent="0.25">
      <c r="A9" s="10" t="s">
        <v>14</v>
      </c>
      <c r="B9" s="10" t="s">
        <v>16</v>
      </c>
      <c r="C9" s="10" t="s">
        <v>15</v>
      </c>
      <c r="D9" s="10" t="s">
        <v>48</v>
      </c>
      <c r="E9" s="10" t="s">
        <v>49</v>
      </c>
      <c r="F9" s="10" t="s">
        <v>46</v>
      </c>
      <c r="G9" s="10" t="s">
        <v>47</v>
      </c>
      <c r="H9" s="10" t="s">
        <v>23</v>
      </c>
      <c r="I9" s="10" t="s">
        <v>13</v>
      </c>
      <c r="J9" s="11">
        <v>5900</v>
      </c>
      <c r="K9" s="11">
        <v>5600</v>
      </c>
      <c r="L9" s="11">
        <v>11500</v>
      </c>
      <c r="M9" s="12">
        <v>44652</v>
      </c>
      <c r="N9" s="12">
        <v>45107</v>
      </c>
      <c r="O9" s="10" t="s">
        <v>131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9200</v>
      </c>
      <c r="AC9" s="5">
        <f t="shared" si="1"/>
        <v>9200</v>
      </c>
      <c r="AD9" s="5">
        <f t="shared" si="0"/>
        <v>0</v>
      </c>
    </row>
    <row r="10" spans="1:30" s="5" customFormat="1" ht="24.95" customHeight="1" x14ac:dyDescent="0.25">
      <c r="A10" s="10" t="s">
        <v>14</v>
      </c>
      <c r="B10" s="10" t="s">
        <v>16</v>
      </c>
      <c r="C10" s="10" t="s">
        <v>15</v>
      </c>
      <c r="D10" s="10" t="s">
        <v>44</v>
      </c>
      <c r="E10" s="10" t="s">
        <v>45</v>
      </c>
      <c r="F10" s="10" t="s">
        <v>42</v>
      </c>
      <c r="G10" s="10" t="s">
        <v>43</v>
      </c>
      <c r="H10" s="10" t="s">
        <v>23</v>
      </c>
      <c r="I10" s="10" t="s">
        <v>13</v>
      </c>
      <c r="J10" s="11">
        <v>2800</v>
      </c>
      <c r="K10" s="11">
        <v>1400</v>
      </c>
      <c r="L10" s="11">
        <v>4200</v>
      </c>
      <c r="M10" s="12">
        <v>44652</v>
      </c>
      <c r="N10" s="12">
        <v>45107</v>
      </c>
      <c r="O10" s="10" t="s">
        <v>131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3500</v>
      </c>
      <c r="AC10" s="5">
        <f t="shared" si="1"/>
        <v>3500</v>
      </c>
      <c r="AD10" s="5">
        <f t="shared" si="0"/>
        <v>0</v>
      </c>
    </row>
    <row r="11" spans="1:30" s="5" customFormat="1" ht="24.95" customHeight="1" x14ac:dyDescent="0.25">
      <c r="A11" s="10" t="s">
        <v>14</v>
      </c>
      <c r="B11" s="10" t="s">
        <v>16</v>
      </c>
      <c r="C11" s="10" t="s">
        <v>15</v>
      </c>
      <c r="D11" s="10" t="s">
        <v>28</v>
      </c>
      <c r="E11" s="10" t="s">
        <v>29</v>
      </c>
      <c r="F11" s="10" t="s">
        <v>26</v>
      </c>
      <c r="G11" s="10" t="s">
        <v>27</v>
      </c>
      <c r="H11" s="10" t="s">
        <v>23</v>
      </c>
      <c r="I11" s="10" t="s">
        <v>13</v>
      </c>
      <c r="J11" s="11">
        <v>4000</v>
      </c>
      <c r="K11" s="11">
        <v>1800</v>
      </c>
      <c r="L11" s="11">
        <v>5800</v>
      </c>
      <c r="M11" s="12">
        <v>44652</v>
      </c>
      <c r="N11" s="12">
        <v>45107</v>
      </c>
      <c r="O11" s="10" t="s">
        <v>131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4500</v>
      </c>
      <c r="AC11" s="5">
        <f t="shared" si="1"/>
        <v>4500</v>
      </c>
      <c r="AD11" s="5">
        <f t="shared" si="0"/>
        <v>0</v>
      </c>
    </row>
    <row r="12" spans="1:30" s="5" customFormat="1" ht="24.95" customHeight="1" x14ac:dyDescent="0.25">
      <c r="A12" s="10" t="s">
        <v>14</v>
      </c>
      <c r="B12" s="10" t="s">
        <v>16</v>
      </c>
      <c r="C12" s="10" t="s">
        <v>15</v>
      </c>
      <c r="D12" s="10" t="s">
        <v>99</v>
      </c>
      <c r="E12" s="10" t="s">
        <v>100</v>
      </c>
      <c r="F12" s="10" t="s">
        <v>97</v>
      </c>
      <c r="G12" s="10" t="s">
        <v>98</v>
      </c>
      <c r="H12" s="10" t="s">
        <v>23</v>
      </c>
      <c r="I12" s="10" t="s">
        <v>13</v>
      </c>
      <c r="J12" s="11">
        <v>3000</v>
      </c>
      <c r="K12" s="11">
        <v>1900</v>
      </c>
      <c r="L12" s="11">
        <v>4900</v>
      </c>
      <c r="M12" s="12">
        <v>44652</v>
      </c>
      <c r="N12" s="12">
        <v>45107</v>
      </c>
      <c r="O12" s="10" t="s">
        <v>131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3700</v>
      </c>
      <c r="AC12" s="5">
        <f t="shared" si="1"/>
        <v>3700</v>
      </c>
      <c r="AD12" s="5">
        <f t="shared" si="0"/>
        <v>0</v>
      </c>
    </row>
    <row r="13" spans="1:30" s="5" customFormat="1" ht="24.95" customHeight="1" x14ac:dyDescent="0.25">
      <c r="A13" s="10" t="s">
        <v>14</v>
      </c>
      <c r="B13" s="10" t="s">
        <v>16</v>
      </c>
      <c r="C13" s="10" t="s">
        <v>15</v>
      </c>
      <c r="D13" s="10" t="s">
        <v>99</v>
      </c>
      <c r="E13" s="10" t="s">
        <v>100</v>
      </c>
      <c r="F13" s="10" t="s">
        <v>113</v>
      </c>
      <c r="G13" s="10" t="s">
        <v>98</v>
      </c>
      <c r="H13" s="10" t="s">
        <v>12</v>
      </c>
      <c r="I13" s="10" t="s">
        <v>13</v>
      </c>
      <c r="J13" s="11">
        <v>19500</v>
      </c>
      <c r="K13" s="11">
        <v>31700</v>
      </c>
      <c r="L13" s="11">
        <v>51200</v>
      </c>
      <c r="M13" s="12">
        <v>44652</v>
      </c>
      <c r="N13" s="12">
        <v>45107</v>
      </c>
      <c r="O13" s="10" t="s">
        <v>131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49000</v>
      </c>
      <c r="AC13" s="5">
        <f t="shared" si="1"/>
        <v>49000</v>
      </c>
      <c r="AD13" s="5">
        <f t="shared" si="0"/>
        <v>0</v>
      </c>
    </row>
    <row r="14" spans="1:30" s="5" customFormat="1" ht="24.95" customHeight="1" x14ac:dyDescent="0.25">
      <c r="A14" s="10" t="s">
        <v>14</v>
      </c>
      <c r="B14" s="10" t="s">
        <v>16</v>
      </c>
      <c r="C14" s="10" t="s">
        <v>15</v>
      </c>
      <c r="D14" s="10" t="s">
        <v>40</v>
      </c>
      <c r="E14" s="10" t="s">
        <v>41</v>
      </c>
      <c r="F14" s="10" t="s">
        <v>38</v>
      </c>
      <c r="G14" s="10" t="s">
        <v>39</v>
      </c>
      <c r="H14" s="10" t="s">
        <v>12</v>
      </c>
      <c r="I14" s="10" t="s">
        <v>13</v>
      </c>
      <c r="J14" s="11">
        <v>52300</v>
      </c>
      <c r="K14" s="11">
        <v>39000</v>
      </c>
      <c r="L14" s="11">
        <v>91300</v>
      </c>
      <c r="M14" s="12">
        <v>44652</v>
      </c>
      <c r="N14" s="12">
        <v>45107</v>
      </c>
      <c r="O14" s="10" t="s">
        <v>131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79000</v>
      </c>
      <c r="AC14" s="5">
        <f t="shared" si="1"/>
        <v>79000</v>
      </c>
      <c r="AD14" s="5">
        <f t="shared" si="0"/>
        <v>0</v>
      </c>
    </row>
    <row r="15" spans="1:30" s="5" customFormat="1" ht="24.95" customHeight="1" x14ac:dyDescent="0.25">
      <c r="A15" s="10" t="s">
        <v>14</v>
      </c>
      <c r="B15" s="10" t="s">
        <v>16</v>
      </c>
      <c r="C15" s="10" t="s">
        <v>15</v>
      </c>
      <c r="D15" s="10" t="s">
        <v>40</v>
      </c>
      <c r="E15" s="10" t="s">
        <v>41</v>
      </c>
      <c r="F15" s="10" t="s">
        <v>103</v>
      </c>
      <c r="G15" s="10" t="s">
        <v>39</v>
      </c>
      <c r="H15" s="10" t="s">
        <v>12</v>
      </c>
      <c r="I15" s="10" t="s">
        <v>13</v>
      </c>
      <c r="J15" s="11">
        <v>12500</v>
      </c>
      <c r="K15" s="11">
        <v>6200</v>
      </c>
      <c r="L15" s="11">
        <v>18700</v>
      </c>
      <c r="M15" s="12">
        <v>44652</v>
      </c>
      <c r="N15" s="12">
        <v>45107</v>
      </c>
      <c r="O15" s="10" t="s">
        <v>131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13400</v>
      </c>
      <c r="AC15" s="5">
        <f t="shared" si="1"/>
        <v>13400</v>
      </c>
      <c r="AD15" s="5">
        <f t="shared" si="0"/>
        <v>0</v>
      </c>
    </row>
    <row r="16" spans="1:30" s="5" customFormat="1" ht="24.95" customHeight="1" x14ac:dyDescent="0.25">
      <c r="A16" s="10" t="s">
        <v>14</v>
      </c>
      <c r="B16" s="10" t="s">
        <v>16</v>
      </c>
      <c r="C16" s="10" t="s">
        <v>15</v>
      </c>
      <c r="D16" s="10" t="s">
        <v>67</v>
      </c>
      <c r="E16" s="10" t="s">
        <v>68</v>
      </c>
      <c r="F16" s="10" t="s">
        <v>65</v>
      </c>
      <c r="G16" s="10" t="s">
        <v>66</v>
      </c>
      <c r="H16" s="10" t="s">
        <v>12</v>
      </c>
      <c r="I16" s="10" t="s">
        <v>13</v>
      </c>
      <c r="J16" s="11">
        <v>29300</v>
      </c>
      <c r="K16" s="11">
        <v>19800</v>
      </c>
      <c r="L16" s="11">
        <v>49100</v>
      </c>
      <c r="M16" s="12">
        <v>44652</v>
      </c>
      <c r="N16" s="12">
        <v>45107</v>
      </c>
      <c r="O16" s="10" t="s">
        <v>131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39900</v>
      </c>
      <c r="AC16" s="5">
        <f t="shared" si="1"/>
        <v>39900</v>
      </c>
      <c r="AD16" s="5">
        <f t="shared" si="0"/>
        <v>0</v>
      </c>
    </row>
    <row r="17" spans="1:30" s="5" customFormat="1" ht="24.95" customHeight="1" x14ac:dyDescent="0.25">
      <c r="A17" s="10" t="s">
        <v>14</v>
      </c>
      <c r="B17" s="10" t="s">
        <v>16</v>
      </c>
      <c r="C17" s="10" t="s">
        <v>15</v>
      </c>
      <c r="D17" s="10" t="s">
        <v>17</v>
      </c>
      <c r="E17" s="10" t="s">
        <v>18</v>
      </c>
      <c r="F17" s="10" t="s">
        <v>77</v>
      </c>
      <c r="G17" s="10" t="s">
        <v>78</v>
      </c>
      <c r="H17" s="10" t="s">
        <v>70</v>
      </c>
      <c r="I17" s="10" t="s">
        <v>79</v>
      </c>
      <c r="J17" s="11">
        <v>100100</v>
      </c>
      <c r="K17" s="11">
        <v>104700</v>
      </c>
      <c r="L17" s="11">
        <v>204800</v>
      </c>
      <c r="M17" s="12">
        <v>44652</v>
      </c>
      <c r="N17" s="12">
        <v>45107</v>
      </c>
      <c r="O17" s="10" t="s">
        <v>131</v>
      </c>
      <c r="P17" s="11">
        <v>31800</v>
      </c>
      <c r="Q17" s="11">
        <v>28300</v>
      </c>
      <c r="R17" s="11">
        <v>20300</v>
      </c>
      <c r="S17" s="11">
        <v>13000</v>
      </c>
      <c r="T17" s="11">
        <v>5900</v>
      </c>
      <c r="U17" s="11">
        <v>5400</v>
      </c>
      <c r="V17" s="11">
        <v>2100</v>
      </c>
      <c r="W17" s="11">
        <v>2100</v>
      </c>
      <c r="X17" s="11">
        <v>4200</v>
      </c>
      <c r="Y17" s="11">
        <v>15800</v>
      </c>
      <c r="Z17" s="11">
        <v>25300</v>
      </c>
      <c r="AA17" s="11">
        <v>26300</v>
      </c>
      <c r="AB17" s="11">
        <v>180500</v>
      </c>
      <c r="AC17" s="5">
        <f t="shared" si="1"/>
        <v>180500</v>
      </c>
      <c r="AD17" s="5">
        <f t="shared" si="0"/>
        <v>0</v>
      </c>
    </row>
    <row r="18" spans="1:30" s="5" customFormat="1" ht="24.95" customHeight="1" x14ac:dyDescent="0.25">
      <c r="A18" s="10" t="s">
        <v>14</v>
      </c>
      <c r="B18" s="10" t="s">
        <v>16</v>
      </c>
      <c r="C18" s="10" t="s">
        <v>15</v>
      </c>
      <c r="D18" s="10" t="s">
        <v>17</v>
      </c>
      <c r="E18" s="10" t="s">
        <v>18</v>
      </c>
      <c r="F18" s="10" t="s">
        <v>69</v>
      </c>
      <c r="G18" s="10" t="s">
        <v>11</v>
      </c>
      <c r="H18" s="10" t="s">
        <v>70</v>
      </c>
      <c r="I18" s="10" t="s">
        <v>71</v>
      </c>
      <c r="J18" s="11">
        <v>117800</v>
      </c>
      <c r="K18" s="11">
        <v>132000</v>
      </c>
      <c r="L18" s="11">
        <v>249800</v>
      </c>
      <c r="M18" s="12">
        <v>44652</v>
      </c>
      <c r="N18" s="12">
        <v>45107</v>
      </c>
      <c r="O18" s="10" t="s">
        <v>131</v>
      </c>
      <c r="P18" s="11">
        <v>50700</v>
      </c>
      <c r="Q18" s="11">
        <v>40900</v>
      </c>
      <c r="R18" s="11">
        <v>27600</v>
      </c>
      <c r="S18" s="11">
        <v>8500</v>
      </c>
      <c r="T18" s="11">
        <v>300</v>
      </c>
      <c r="U18" s="11">
        <v>4000</v>
      </c>
      <c r="V18" s="11">
        <v>2000</v>
      </c>
      <c r="W18" s="11">
        <v>2000</v>
      </c>
      <c r="X18" s="11">
        <v>3000</v>
      </c>
      <c r="Y18" s="11">
        <v>8000</v>
      </c>
      <c r="Z18" s="11">
        <v>40000</v>
      </c>
      <c r="AA18" s="11">
        <v>50000</v>
      </c>
      <c r="AB18" s="11">
        <v>237000</v>
      </c>
      <c r="AC18" s="5">
        <v>0</v>
      </c>
      <c r="AD18" s="5">
        <f t="shared" si="0"/>
        <v>237000</v>
      </c>
    </row>
    <row r="19" spans="1:30" s="5" customFormat="1" ht="24.95" customHeight="1" x14ac:dyDescent="0.25">
      <c r="A19" s="10" t="s">
        <v>14</v>
      </c>
      <c r="B19" s="10" t="s">
        <v>16</v>
      </c>
      <c r="C19" s="10" t="s">
        <v>15</v>
      </c>
      <c r="D19" s="10" t="s">
        <v>17</v>
      </c>
      <c r="E19" s="10" t="s">
        <v>18</v>
      </c>
      <c r="F19" s="10" t="s">
        <v>135</v>
      </c>
      <c r="G19" s="10" t="s">
        <v>136</v>
      </c>
      <c r="H19" s="10" t="s">
        <v>12</v>
      </c>
      <c r="I19" s="10" t="s">
        <v>13</v>
      </c>
      <c r="J19" s="11">
        <v>55000</v>
      </c>
      <c r="K19" s="11">
        <v>41200</v>
      </c>
      <c r="L19" s="11">
        <v>96200</v>
      </c>
      <c r="M19" s="12">
        <v>44652</v>
      </c>
      <c r="N19" s="12">
        <v>45107</v>
      </c>
      <c r="O19" s="10" t="s">
        <v>131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81200</v>
      </c>
      <c r="AC19" s="5">
        <v>0</v>
      </c>
      <c r="AD19" s="5">
        <f t="shared" si="0"/>
        <v>81200</v>
      </c>
    </row>
    <row r="20" spans="1:30" s="5" customFormat="1" ht="24.95" customHeight="1" x14ac:dyDescent="0.25">
      <c r="A20" s="10" t="s">
        <v>14</v>
      </c>
      <c r="B20" s="10" t="s">
        <v>16</v>
      </c>
      <c r="C20" s="10" t="s">
        <v>15</v>
      </c>
      <c r="D20" s="10" t="s">
        <v>17</v>
      </c>
      <c r="E20" s="10" t="s">
        <v>18</v>
      </c>
      <c r="F20" s="10" t="s">
        <v>101</v>
      </c>
      <c r="G20" s="10" t="s">
        <v>102</v>
      </c>
      <c r="H20" s="10" t="s">
        <v>12</v>
      </c>
      <c r="I20" s="10" t="s">
        <v>13</v>
      </c>
      <c r="J20" s="11">
        <v>49600</v>
      </c>
      <c r="K20" s="11">
        <v>56000</v>
      </c>
      <c r="L20" s="11">
        <v>105600</v>
      </c>
      <c r="M20" s="12">
        <v>44652</v>
      </c>
      <c r="N20" s="12">
        <v>45107</v>
      </c>
      <c r="O20" s="10" t="s">
        <v>131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72900</v>
      </c>
      <c r="AC20" s="5">
        <v>0</v>
      </c>
      <c r="AD20" s="5">
        <f t="shared" si="0"/>
        <v>72900</v>
      </c>
    </row>
    <row r="21" spans="1:30" s="5" customFormat="1" ht="24.95" customHeight="1" x14ac:dyDescent="0.25">
      <c r="A21" s="10" t="s">
        <v>14</v>
      </c>
      <c r="B21" s="10" t="s">
        <v>16</v>
      </c>
      <c r="C21" s="10" t="s">
        <v>15</v>
      </c>
      <c r="D21" s="10" t="s">
        <v>105</v>
      </c>
      <c r="E21" s="10" t="s">
        <v>137</v>
      </c>
      <c r="F21" s="10" t="s">
        <v>104</v>
      </c>
      <c r="G21" s="10" t="s">
        <v>138</v>
      </c>
      <c r="H21" s="10" t="s">
        <v>12</v>
      </c>
      <c r="I21" s="10" t="s">
        <v>13</v>
      </c>
      <c r="J21" s="11">
        <v>11900</v>
      </c>
      <c r="K21" s="11">
        <v>8000</v>
      </c>
      <c r="L21" s="11">
        <v>19900</v>
      </c>
      <c r="M21" s="12">
        <v>44652</v>
      </c>
      <c r="N21" s="12">
        <v>45107</v>
      </c>
      <c r="O21" s="10" t="s">
        <v>131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16400</v>
      </c>
      <c r="AC21" s="5">
        <f t="shared" si="1"/>
        <v>16400</v>
      </c>
      <c r="AD21" s="5">
        <f t="shared" si="0"/>
        <v>0</v>
      </c>
    </row>
    <row r="22" spans="1:30" s="5" customFormat="1" ht="24.95" customHeight="1" x14ac:dyDescent="0.25">
      <c r="A22" s="10" t="s">
        <v>14</v>
      </c>
      <c r="B22" s="10" t="s">
        <v>16</v>
      </c>
      <c r="C22" s="10" t="s">
        <v>15</v>
      </c>
      <c r="D22" s="10" t="s">
        <v>108</v>
      </c>
      <c r="E22" s="10" t="s">
        <v>109</v>
      </c>
      <c r="F22" s="10" t="s">
        <v>106</v>
      </c>
      <c r="G22" s="10" t="s">
        <v>107</v>
      </c>
      <c r="H22" s="10" t="s">
        <v>12</v>
      </c>
      <c r="I22" s="10" t="s">
        <v>13</v>
      </c>
      <c r="J22" s="11">
        <v>26700</v>
      </c>
      <c r="K22" s="11">
        <v>26300</v>
      </c>
      <c r="L22" s="11">
        <v>53000</v>
      </c>
      <c r="M22" s="12">
        <v>44652</v>
      </c>
      <c r="N22" s="12">
        <v>45107</v>
      </c>
      <c r="O22" s="10" t="s">
        <v>131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44600</v>
      </c>
      <c r="AC22" s="5">
        <f t="shared" si="1"/>
        <v>44600</v>
      </c>
      <c r="AD22" s="5">
        <f t="shared" si="0"/>
        <v>0</v>
      </c>
    </row>
    <row r="23" spans="1:30" s="5" customFormat="1" ht="24.95" customHeight="1" x14ac:dyDescent="0.25">
      <c r="A23" s="10" t="s">
        <v>14</v>
      </c>
      <c r="B23" s="10" t="s">
        <v>16</v>
      </c>
      <c r="C23" s="10" t="s">
        <v>15</v>
      </c>
      <c r="D23" s="10" t="s">
        <v>32</v>
      </c>
      <c r="E23" s="10" t="s">
        <v>33</v>
      </c>
      <c r="F23" s="10" t="s">
        <v>30</v>
      </c>
      <c r="G23" s="10" t="s">
        <v>31</v>
      </c>
      <c r="H23" s="10" t="s">
        <v>12</v>
      </c>
      <c r="I23" s="10" t="s">
        <v>13</v>
      </c>
      <c r="J23" s="11">
        <v>17900</v>
      </c>
      <c r="K23" s="11">
        <v>10100</v>
      </c>
      <c r="L23" s="11">
        <v>28000</v>
      </c>
      <c r="M23" s="12">
        <v>44652</v>
      </c>
      <c r="N23" s="12">
        <v>45107</v>
      </c>
      <c r="O23" s="10" t="s">
        <v>131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24100</v>
      </c>
      <c r="AC23" s="5">
        <f t="shared" si="1"/>
        <v>24100</v>
      </c>
      <c r="AD23" s="5">
        <f t="shared" si="0"/>
        <v>0</v>
      </c>
    </row>
    <row r="24" spans="1:30" s="5" customFormat="1" ht="24.95" customHeight="1" x14ac:dyDescent="0.25">
      <c r="A24" s="10" t="s">
        <v>14</v>
      </c>
      <c r="B24" s="10" t="s">
        <v>16</v>
      </c>
      <c r="C24" s="10" t="s">
        <v>15</v>
      </c>
      <c r="D24" s="10" t="s">
        <v>95</v>
      </c>
      <c r="E24" s="10" t="s">
        <v>96</v>
      </c>
      <c r="F24" s="10" t="s">
        <v>93</v>
      </c>
      <c r="G24" s="10" t="s">
        <v>94</v>
      </c>
      <c r="H24" s="10" t="s">
        <v>12</v>
      </c>
      <c r="I24" s="10" t="s">
        <v>13</v>
      </c>
      <c r="J24" s="11">
        <v>12300</v>
      </c>
      <c r="K24" s="11">
        <v>10500</v>
      </c>
      <c r="L24" s="11">
        <v>22800</v>
      </c>
      <c r="M24" s="12">
        <v>44652</v>
      </c>
      <c r="N24" s="12">
        <v>45107</v>
      </c>
      <c r="O24" s="10" t="s">
        <v>131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19000</v>
      </c>
      <c r="AC24" s="5">
        <f t="shared" si="1"/>
        <v>19000</v>
      </c>
      <c r="AD24" s="5">
        <f t="shared" si="0"/>
        <v>0</v>
      </c>
    </row>
    <row r="25" spans="1:30" s="5" customFormat="1" ht="24.95" customHeight="1" x14ac:dyDescent="0.25">
      <c r="A25" s="10" t="s">
        <v>14</v>
      </c>
      <c r="B25" s="10" t="s">
        <v>16</v>
      </c>
      <c r="C25" s="10" t="s">
        <v>15</v>
      </c>
      <c r="D25" s="10" t="s">
        <v>24</v>
      </c>
      <c r="E25" s="10" t="s">
        <v>25</v>
      </c>
      <c r="F25" s="10" t="s">
        <v>21</v>
      </c>
      <c r="G25" s="10" t="s">
        <v>22</v>
      </c>
      <c r="H25" s="10" t="s">
        <v>23</v>
      </c>
      <c r="I25" s="10" t="s">
        <v>13</v>
      </c>
      <c r="J25" s="11">
        <v>4800</v>
      </c>
      <c r="K25" s="11">
        <v>2900</v>
      </c>
      <c r="L25" s="11">
        <v>7700</v>
      </c>
      <c r="M25" s="12">
        <v>44652</v>
      </c>
      <c r="N25" s="12">
        <v>45107</v>
      </c>
      <c r="O25" s="10" t="s">
        <v>131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6600</v>
      </c>
      <c r="AC25" s="5">
        <f t="shared" si="1"/>
        <v>6600</v>
      </c>
      <c r="AD25" s="5">
        <f t="shared" si="0"/>
        <v>0</v>
      </c>
    </row>
    <row r="26" spans="1:30" s="5" customFormat="1" ht="24.95" customHeight="1" x14ac:dyDescent="0.25">
      <c r="A26" s="10" t="s">
        <v>14</v>
      </c>
      <c r="B26" s="10" t="s">
        <v>16</v>
      </c>
      <c r="C26" s="10" t="s">
        <v>15</v>
      </c>
      <c r="D26" s="10" t="s">
        <v>139</v>
      </c>
      <c r="E26" s="10" t="s">
        <v>112</v>
      </c>
      <c r="F26" s="10" t="s">
        <v>110</v>
      </c>
      <c r="G26" s="10" t="s">
        <v>111</v>
      </c>
      <c r="H26" s="10" t="s">
        <v>70</v>
      </c>
      <c r="I26" s="10" t="s">
        <v>79</v>
      </c>
      <c r="J26" s="11">
        <v>95300</v>
      </c>
      <c r="K26" s="11">
        <v>85300</v>
      </c>
      <c r="L26" s="11">
        <v>180600</v>
      </c>
      <c r="M26" s="12">
        <v>44652</v>
      </c>
      <c r="N26" s="12">
        <v>45107</v>
      </c>
      <c r="O26" s="10" t="s">
        <v>131</v>
      </c>
      <c r="P26" s="11">
        <v>29000</v>
      </c>
      <c r="Q26" s="11">
        <v>22400</v>
      </c>
      <c r="R26" s="11">
        <v>19300</v>
      </c>
      <c r="S26" s="11">
        <v>7000</v>
      </c>
      <c r="T26" s="11">
        <v>6600</v>
      </c>
      <c r="U26" s="11">
        <v>1000</v>
      </c>
      <c r="V26" s="11">
        <v>0</v>
      </c>
      <c r="W26" s="11">
        <v>0</v>
      </c>
      <c r="X26" s="11">
        <v>900</v>
      </c>
      <c r="Y26" s="11">
        <v>19700</v>
      </c>
      <c r="Z26" s="11">
        <v>30500</v>
      </c>
      <c r="AA26" s="11">
        <v>29600</v>
      </c>
      <c r="AB26" s="11">
        <v>166000</v>
      </c>
      <c r="AC26" s="5">
        <f t="shared" si="1"/>
        <v>166000</v>
      </c>
      <c r="AD26" s="5">
        <f t="shared" si="0"/>
        <v>0</v>
      </c>
    </row>
    <row r="27" spans="1:30" s="5" customFormat="1" ht="24.95" customHeight="1" x14ac:dyDescent="0.25">
      <c r="A27" s="10" t="s">
        <v>14</v>
      </c>
      <c r="B27" s="10" t="s">
        <v>16</v>
      </c>
      <c r="C27" s="10" t="s">
        <v>15</v>
      </c>
      <c r="D27" s="10" t="s">
        <v>59</v>
      </c>
      <c r="E27" s="10" t="s">
        <v>60</v>
      </c>
      <c r="F27" s="10" t="s">
        <v>114</v>
      </c>
      <c r="G27" s="10" t="s">
        <v>58</v>
      </c>
      <c r="H27" s="10" t="s">
        <v>87</v>
      </c>
      <c r="I27" s="10" t="s">
        <v>13</v>
      </c>
      <c r="J27" s="11">
        <v>50400</v>
      </c>
      <c r="K27" s="11">
        <v>50900</v>
      </c>
      <c r="L27" s="11">
        <v>101300</v>
      </c>
      <c r="M27" s="12">
        <v>44652</v>
      </c>
      <c r="N27" s="12">
        <v>45107</v>
      </c>
      <c r="O27" s="10" t="s">
        <v>131</v>
      </c>
      <c r="P27" s="11">
        <v>19100</v>
      </c>
      <c r="Q27" s="11">
        <v>19900</v>
      </c>
      <c r="R27" s="11">
        <v>10600</v>
      </c>
      <c r="S27" s="11">
        <v>1200</v>
      </c>
      <c r="T27" s="11">
        <v>100</v>
      </c>
      <c r="U27" s="11">
        <v>0</v>
      </c>
      <c r="V27" s="11">
        <v>0</v>
      </c>
      <c r="W27" s="11">
        <v>0</v>
      </c>
      <c r="X27" s="11">
        <v>100</v>
      </c>
      <c r="Y27" s="11">
        <v>7200</v>
      </c>
      <c r="Z27" s="11">
        <v>20200</v>
      </c>
      <c r="AA27" s="11">
        <v>21600</v>
      </c>
      <c r="AB27" s="11">
        <v>100000</v>
      </c>
      <c r="AC27" s="5">
        <f t="shared" si="1"/>
        <v>100000</v>
      </c>
      <c r="AD27" s="5">
        <f t="shared" si="0"/>
        <v>0</v>
      </c>
    </row>
    <row r="28" spans="1:30" s="5" customFormat="1" ht="24.95" customHeight="1" x14ac:dyDescent="0.25">
      <c r="A28" s="10" t="s">
        <v>14</v>
      </c>
      <c r="B28" s="10" t="s">
        <v>16</v>
      </c>
      <c r="C28" s="10" t="s">
        <v>15</v>
      </c>
      <c r="D28" s="10" t="s">
        <v>59</v>
      </c>
      <c r="E28" s="10" t="s">
        <v>60</v>
      </c>
      <c r="F28" s="10" t="s">
        <v>143</v>
      </c>
      <c r="G28" s="10" t="s">
        <v>58</v>
      </c>
      <c r="H28" s="10" t="s">
        <v>23</v>
      </c>
      <c r="I28" s="10" t="s">
        <v>13</v>
      </c>
      <c r="J28" s="11">
        <v>5100</v>
      </c>
      <c r="K28" s="11">
        <v>2200</v>
      </c>
      <c r="L28" s="11">
        <v>7300</v>
      </c>
      <c r="M28" s="12">
        <v>44652</v>
      </c>
      <c r="N28" s="12">
        <v>45107</v>
      </c>
      <c r="O28" s="10" t="s">
        <v>131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5100</v>
      </c>
      <c r="AC28" s="5">
        <f t="shared" si="1"/>
        <v>5100</v>
      </c>
      <c r="AD28" s="5">
        <f t="shared" si="0"/>
        <v>0</v>
      </c>
    </row>
    <row r="29" spans="1:30" s="5" customFormat="1" ht="24.95" customHeight="1" x14ac:dyDescent="0.25">
      <c r="A29" s="10" t="s">
        <v>14</v>
      </c>
      <c r="B29" s="10" t="s">
        <v>16</v>
      </c>
      <c r="C29" s="10" t="s">
        <v>15</v>
      </c>
      <c r="D29" s="10" t="s">
        <v>19</v>
      </c>
      <c r="E29" s="10" t="s">
        <v>20</v>
      </c>
      <c r="F29" s="10" t="s">
        <v>140</v>
      </c>
      <c r="G29" s="10" t="s">
        <v>141</v>
      </c>
      <c r="H29" s="10" t="s">
        <v>12</v>
      </c>
      <c r="I29" s="10" t="s">
        <v>13</v>
      </c>
      <c r="J29" s="11">
        <v>10000</v>
      </c>
      <c r="K29" s="11">
        <v>8200</v>
      </c>
      <c r="L29" s="11">
        <v>18200</v>
      </c>
      <c r="M29" s="12">
        <v>44652</v>
      </c>
      <c r="N29" s="12">
        <v>45107</v>
      </c>
      <c r="O29" s="10" t="s">
        <v>131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16700</v>
      </c>
      <c r="AC29" s="5">
        <f t="shared" si="1"/>
        <v>16700</v>
      </c>
      <c r="AD29" s="5">
        <f t="shared" si="0"/>
        <v>0</v>
      </c>
    </row>
    <row r="30" spans="1:30" s="5" customFormat="1" ht="24.95" customHeight="1" x14ac:dyDescent="0.25">
      <c r="A30" s="10" t="s">
        <v>14</v>
      </c>
      <c r="B30" s="10" t="s">
        <v>16</v>
      </c>
      <c r="C30" s="10" t="s">
        <v>15</v>
      </c>
      <c r="D30" s="10" t="s">
        <v>19</v>
      </c>
      <c r="E30" s="10" t="s">
        <v>20</v>
      </c>
      <c r="F30" s="10" t="s">
        <v>91</v>
      </c>
      <c r="G30" s="10" t="s">
        <v>92</v>
      </c>
      <c r="H30" s="10" t="s">
        <v>12</v>
      </c>
      <c r="I30" s="10" t="s">
        <v>13</v>
      </c>
      <c r="J30" s="11">
        <v>15000</v>
      </c>
      <c r="K30" s="11">
        <v>11500</v>
      </c>
      <c r="L30" s="11">
        <v>26500</v>
      </c>
      <c r="M30" s="12">
        <v>44652</v>
      </c>
      <c r="N30" s="12">
        <v>45107</v>
      </c>
      <c r="O30" s="10" t="s">
        <v>131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8">
        <v>22100</v>
      </c>
      <c r="AC30" s="5">
        <f t="shared" si="1"/>
        <v>22100</v>
      </c>
      <c r="AD30" s="5">
        <f t="shared" si="0"/>
        <v>0</v>
      </c>
    </row>
    <row r="31" spans="1:30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11"/>
      <c r="L31" s="11"/>
      <c r="M31" s="12"/>
      <c r="N31" s="12"/>
      <c r="O31" s="1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7"/>
      <c r="AB31" s="19" t="s">
        <v>115</v>
      </c>
      <c r="AC31" s="20">
        <f>SUM(AC2:AC30)</f>
        <v>1588432</v>
      </c>
      <c r="AD31" s="20">
        <f>SUM(AD2:AD30)</f>
        <v>529468</v>
      </c>
    </row>
    <row r="32" spans="1:30" x14ac:dyDescent="0.25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  <c r="L32" s="8"/>
      <c r="M32" s="9"/>
      <c r="N32" s="9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28"/>
  <sheetViews>
    <sheetView workbookViewId="0">
      <selection activeCell="A32" sqref="A32"/>
    </sheetView>
  </sheetViews>
  <sheetFormatPr defaultRowHeight="15" x14ac:dyDescent="0.25"/>
  <cols>
    <col min="1" max="1" width="86.28515625" bestFit="1" customWidth="1"/>
    <col min="2" max="2" width="14.28515625" customWidth="1"/>
    <col min="3" max="3" width="14.5703125" customWidth="1"/>
    <col min="4" max="4" width="14.42578125" customWidth="1"/>
  </cols>
  <sheetData>
    <row r="1" spans="1:4" ht="15.75" x14ac:dyDescent="0.25">
      <c r="A1" s="4" t="s">
        <v>142</v>
      </c>
    </row>
    <row r="3" spans="1:4" x14ac:dyDescent="0.25">
      <c r="A3" s="1" t="s">
        <v>1</v>
      </c>
      <c r="B3" t="s">
        <v>132</v>
      </c>
      <c r="C3" t="s">
        <v>133</v>
      </c>
      <c r="D3" t="s">
        <v>115</v>
      </c>
    </row>
    <row r="4" spans="1:4" x14ac:dyDescent="0.25">
      <c r="A4" s="2" t="s">
        <v>88</v>
      </c>
      <c r="B4" s="3">
        <v>101100</v>
      </c>
      <c r="C4" s="3">
        <v>93600</v>
      </c>
      <c r="D4" s="3">
        <v>194700</v>
      </c>
    </row>
    <row r="5" spans="1:4" x14ac:dyDescent="0.25">
      <c r="A5" s="6" t="s">
        <v>88</v>
      </c>
      <c r="B5" s="3">
        <v>101100</v>
      </c>
      <c r="C5" s="3">
        <v>93600</v>
      </c>
      <c r="D5" s="3">
        <v>194700</v>
      </c>
    </row>
    <row r="6" spans="1:4" x14ac:dyDescent="0.25">
      <c r="A6" s="2" t="s">
        <v>14</v>
      </c>
      <c r="B6" s="3">
        <v>1167800</v>
      </c>
      <c r="C6" s="3">
        <v>1092200</v>
      </c>
      <c r="D6" s="3">
        <v>2260000</v>
      </c>
    </row>
    <row r="7" spans="1:4" x14ac:dyDescent="0.25">
      <c r="A7" s="6" t="s">
        <v>75</v>
      </c>
      <c r="B7" s="3">
        <v>376900</v>
      </c>
      <c r="C7" s="3">
        <v>353500</v>
      </c>
      <c r="D7" s="3">
        <v>730400</v>
      </c>
    </row>
    <row r="8" spans="1:4" x14ac:dyDescent="0.25">
      <c r="A8" s="6" t="s">
        <v>63</v>
      </c>
      <c r="B8" s="3">
        <v>11600</v>
      </c>
      <c r="C8" s="3">
        <v>4000</v>
      </c>
      <c r="D8" s="3">
        <v>15600</v>
      </c>
    </row>
    <row r="9" spans="1:4" x14ac:dyDescent="0.25">
      <c r="A9" s="6" t="s">
        <v>83</v>
      </c>
      <c r="B9" s="3">
        <v>67700</v>
      </c>
      <c r="C9" s="3">
        <v>71900</v>
      </c>
      <c r="D9" s="3">
        <v>139600</v>
      </c>
    </row>
    <row r="10" spans="1:4" x14ac:dyDescent="0.25">
      <c r="A10" s="6" t="s">
        <v>56</v>
      </c>
      <c r="B10" s="3">
        <v>3400</v>
      </c>
      <c r="C10" s="3">
        <v>2000</v>
      </c>
      <c r="D10" s="3">
        <v>5400</v>
      </c>
    </row>
    <row r="11" spans="1:4" x14ac:dyDescent="0.25">
      <c r="A11" s="6" t="s">
        <v>36</v>
      </c>
      <c r="B11" s="3">
        <v>5000</v>
      </c>
      <c r="C11" s="3">
        <v>2400</v>
      </c>
      <c r="D11" s="3">
        <v>7400</v>
      </c>
    </row>
    <row r="12" spans="1:4" x14ac:dyDescent="0.25">
      <c r="A12" s="6" t="s">
        <v>52</v>
      </c>
      <c r="B12" s="3">
        <v>2000</v>
      </c>
      <c r="C12" s="3">
        <v>1200</v>
      </c>
      <c r="D12" s="3">
        <v>3200</v>
      </c>
    </row>
    <row r="13" spans="1:4" x14ac:dyDescent="0.25">
      <c r="A13" s="6" t="s">
        <v>48</v>
      </c>
      <c r="B13" s="3">
        <v>5900</v>
      </c>
      <c r="C13" s="3">
        <v>5600</v>
      </c>
      <c r="D13" s="3">
        <v>11500</v>
      </c>
    </row>
    <row r="14" spans="1:4" x14ac:dyDescent="0.25">
      <c r="A14" s="6" t="s">
        <v>44</v>
      </c>
      <c r="B14" s="3">
        <v>2800</v>
      </c>
      <c r="C14" s="3">
        <v>1400</v>
      </c>
      <c r="D14" s="3">
        <v>4200</v>
      </c>
    </row>
    <row r="15" spans="1:4" x14ac:dyDescent="0.25">
      <c r="A15" s="6" t="s">
        <v>28</v>
      </c>
      <c r="B15" s="3">
        <v>4000</v>
      </c>
      <c r="C15" s="3">
        <v>1800</v>
      </c>
      <c r="D15" s="3">
        <v>5800</v>
      </c>
    </row>
    <row r="16" spans="1:4" x14ac:dyDescent="0.25">
      <c r="A16" s="6" t="s">
        <v>99</v>
      </c>
      <c r="B16" s="3">
        <v>22500</v>
      </c>
      <c r="C16" s="3">
        <v>33600</v>
      </c>
      <c r="D16" s="3">
        <v>56100</v>
      </c>
    </row>
    <row r="17" spans="1:4" x14ac:dyDescent="0.25">
      <c r="A17" s="6" t="s">
        <v>40</v>
      </c>
      <c r="B17" s="3">
        <v>64800</v>
      </c>
      <c r="C17" s="3">
        <v>45200</v>
      </c>
      <c r="D17" s="3">
        <v>110000</v>
      </c>
    </row>
    <row r="18" spans="1:4" x14ac:dyDescent="0.25">
      <c r="A18" s="6" t="s">
        <v>67</v>
      </c>
      <c r="B18" s="3">
        <v>29300</v>
      </c>
      <c r="C18" s="3">
        <v>19800</v>
      </c>
      <c r="D18" s="3">
        <v>49100</v>
      </c>
    </row>
    <row r="19" spans="1:4" x14ac:dyDescent="0.25">
      <c r="A19" s="6" t="s">
        <v>17</v>
      </c>
      <c r="B19" s="3">
        <v>322500</v>
      </c>
      <c r="C19" s="3">
        <v>333900</v>
      </c>
      <c r="D19" s="3">
        <v>656400</v>
      </c>
    </row>
    <row r="20" spans="1:4" x14ac:dyDescent="0.25">
      <c r="A20" s="6" t="s">
        <v>105</v>
      </c>
      <c r="B20" s="3">
        <v>11900</v>
      </c>
      <c r="C20" s="3">
        <v>8000</v>
      </c>
      <c r="D20" s="3">
        <v>19900</v>
      </c>
    </row>
    <row r="21" spans="1:4" x14ac:dyDescent="0.25">
      <c r="A21" s="6" t="s">
        <v>108</v>
      </c>
      <c r="B21" s="3">
        <v>26700</v>
      </c>
      <c r="C21" s="3">
        <v>26300</v>
      </c>
      <c r="D21" s="3">
        <v>53000</v>
      </c>
    </row>
    <row r="22" spans="1:4" x14ac:dyDescent="0.25">
      <c r="A22" s="6" t="s">
        <v>32</v>
      </c>
      <c r="B22" s="3">
        <v>17900</v>
      </c>
      <c r="C22" s="3">
        <v>10100</v>
      </c>
      <c r="D22" s="3">
        <v>28000</v>
      </c>
    </row>
    <row r="23" spans="1:4" x14ac:dyDescent="0.25">
      <c r="A23" s="6" t="s">
        <v>95</v>
      </c>
      <c r="B23" s="3">
        <v>12300</v>
      </c>
      <c r="C23" s="3">
        <v>10500</v>
      </c>
      <c r="D23" s="3">
        <v>22800</v>
      </c>
    </row>
    <row r="24" spans="1:4" x14ac:dyDescent="0.25">
      <c r="A24" s="6" t="s">
        <v>24</v>
      </c>
      <c r="B24" s="3">
        <v>4800</v>
      </c>
      <c r="C24" s="3">
        <v>2900</v>
      </c>
      <c r="D24" s="3">
        <v>7700</v>
      </c>
    </row>
    <row r="25" spans="1:4" x14ac:dyDescent="0.25">
      <c r="A25" s="6" t="s">
        <v>139</v>
      </c>
      <c r="B25" s="3">
        <v>95300</v>
      </c>
      <c r="C25" s="3">
        <v>85300</v>
      </c>
      <c r="D25" s="3">
        <v>180600</v>
      </c>
    </row>
    <row r="26" spans="1:4" x14ac:dyDescent="0.25">
      <c r="A26" s="6" t="s">
        <v>59</v>
      </c>
      <c r="B26" s="3">
        <v>55500</v>
      </c>
      <c r="C26" s="3">
        <v>53100</v>
      </c>
      <c r="D26" s="3">
        <v>108600</v>
      </c>
    </row>
    <row r="27" spans="1:4" x14ac:dyDescent="0.25">
      <c r="A27" s="6" t="s">
        <v>19</v>
      </c>
      <c r="B27" s="3">
        <v>25000</v>
      </c>
      <c r="C27" s="3">
        <v>19700</v>
      </c>
      <c r="D27" s="3">
        <v>44700</v>
      </c>
    </row>
    <row r="28" spans="1:4" x14ac:dyDescent="0.25">
      <c r="A28" s="2" t="s">
        <v>2</v>
      </c>
      <c r="B28" s="3">
        <v>1268900</v>
      </c>
      <c r="C28" s="3">
        <v>1185800</v>
      </c>
      <c r="D28" s="3">
        <v>2454700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D8"/>
  <sheetViews>
    <sheetView workbookViewId="0">
      <selection activeCell="C16" sqref="C16"/>
    </sheetView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4" x14ac:dyDescent="0.25">
      <c r="A3" s="1" t="s">
        <v>1</v>
      </c>
      <c r="B3" t="s">
        <v>132</v>
      </c>
      <c r="C3" t="s">
        <v>133</v>
      </c>
      <c r="D3" t="s">
        <v>115</v>
      </c>
    </row>
    <row r="4" spans="1:4" x14ac:dyDescent="0.25">
      <c r="A4" s="2" t="s">
        <v>23</v>
      </c>
      <c r="B4" s="3">
        <v>47600</v>
      </c>
      <c r="C4" s="3">
        <v>25400</v>
      </c>
      <c r="D4" s="3">
        <v>73000</v>
      </c>
    </row>
    <row r="5" spans="1:4" x14ac:dyDescent="0.25">
      <c r="A5" s="2" t="s">
        <v>12</v>
      </c>
      <c r="B5" s="3">
        <v>312000</v>
      </c>
      <c r="C5" s="3">
        <v>268500</v>
      </c>
      <c r="D5" s="3">
        <v>580500</v>
      </c>
    </row>
    <row r="6" spans="1:4" x14ac:dyDescent="0.25">
      <c r="A6" s="2" t="s">
        <v>87</v>
      </c>
      <c r="B6" s="3">
        <v>151500</v>
      </c>
      <c r="C6" s="3">
        <v>144500</v>
      </c>
      <c r="D6" s="3">
        <v>296000</v>
      </c>
    </row>
    <row r="7" spans="1:4" x14ac:dyDescent="0.25">
      <c r="A7" s="2" t="s">
        <v>70</v>
      </c>
      <c r="B7" s="3">
        <v>757800</v>
      </c>
      <c r="C7" s="3">
        <v>747400</v>
      </c>
      <c r="D7" s="3">
        <v>1505200</v>
      </c>
    </row>
    <row r="8" spans="1:4" x14ac:dyDescent="0.25">
      <c r="A8" s="2" t="s">
        <v>2</v>
      </c>
      <c r="B8" s="3">
        <v>1268900</v>
      </c>
      <c r="C8" s="3">
        <v>1185800</v>
      </c>
      <c r="D8" s="3">
        <v>2454700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8"/>
  <sheetViews>
    <sheetView workbookViewId="0"/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1" t="s">
        <v>1</v>
      </c>
      <c r="B3" t="s">
        <v>119</v>
      </c>
      <c r="C3" t="s">
        <v>120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126</v>
      </c>
      <c r="J3" t="s">
        <v>127</v>
      </c>
      <c r="K3" t="s">
        <v>128</v>
      </c>
      <c r="L3" t="s">
        <v>129</v>
      </c>
      <c r="M3" t="s">
        <v>130</v>
      </c>
      <c r="N3" t="s">
        <v>134</v>
      </c>
    </row>
    <row r="4" spans="1:14" x14ac:dyDescent="0.25">
      <c r="A4" s="2" t="s">
        <v>23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59600</v>
      </c>
    </row>
    <row r="5" spans="1:14" x14ac:dyDescent="0.25">
      <c r="A5" s="2" t="s">
        <v>12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478300</v>
      </c>
    </row>
    <row r="6" spans="1:14" x14ac:dyDescent="0.25">
      <c r="A6" s="2" t="s">
        <v>87</v>
      </c>
      <c r="B6" s="3">
        <v>49100</v>
      </c>
      <c r="C6" s="3">
        <v>41700</v>
      </c>
      <c r="D6" s="3">
        <v>30100</v>
      </c>
      <c r="E6" s="3">
        <v>12500</v>
      </c>
      <c r="F6" s="3">
        <v>8400</v>
      </c>
      <c r="G6" s="3">
        <v>2700</v>
      </c>
      <c r="H6" s="3">
        <v>900</v>
      </c>
      <c r="I6" s="3">
        <v>900</v>
      </c>
      <c r="J6" s="3">
        <v>2800</v>
      </c>
      <c r="K6" s="3">
        <v>20600</v>
      </c>
      <c r="L6" s="3">
        <v>54200</v>
      </c>
      <c r="M6" s="3">
        <v>48500</v>
      </c>
      <c r="N6" s="3">
        <v>272400</v>
      </c>
    </row>
    <row r="7" spans="1:14" x14ac:dyDescent="0.25">
      <c r="A7" s="2" t="s">
        <v>70</v>
      </c>
      <c r="B7" s="3">
        <v>219500</v>
      </c>
      <c r="C7" s="3">
        <v>181600</v>
      </c>
      <c r="D7" s="3">
        <v>148700</v>
      </c>
      <c r="E7" s="3">
        <v>85600</v>
      </c>
      <c r="F7" s="3">
        <v>68000</v>
      </c>
      <c r="G7" s="3">
        <v>44000</v>
      </c>
      <c r="H7" s="3">
        <v>24700</v>
      </c>
      <c r="I7" s="3">
        <v>24700</v>
      </c>
      <c r="J7" s="3">
        <v>33800</v>
      </c>
      <c r="K7" s="3">
        <v>103000</v>
      </c>
      <c r="L7" s="3">
        <v>173100</v>
      </c>
      <c r="M7" s="3">
        <v>200900</v>
      </c>
      <c r="N7" s="3">
        <v>1307600</v>
      </c>
    </row>
    <row r="8" spans="1:14" x14ac:dyDescent="0.25">
      <c r="A8" s="2" t="s">
        <v>2</v>
      </c>
      <c r="B8" s="3">
        <v>268600</v>
      </c>
      <c r="C8" s="3">
        <v>223300</v>
      </c>
      <c r="D8" s="3">
        <v>178800</v>
      </c>
      <c r="E8" s="3">
        <v>98100</v>
      </c>
      <c r="F8" s="3">
        <v>76400</v>
      </c>
      <c r="G8" s="3">
        <v>46700</v>
      </c>
      <c r="H8" s="3">
        <v>25600</v>
      </c>
      <c r="I8" s="3">
        <v>25600</v>
      </c>
      <c r="J8" s="3">
        <v>36600</v>
      </c>
      <c r="K8" s="3">
        <v>123600</v>
      </c>
      <c r="L8" s="3">
        <v>227300</v>
      </c>
      <c r="M8" s="3">
        <v>249400</v>
      </c>
      <c r="N8" s="3">
        <v>2117900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Props1.xml><?xml version="1.0" encoding="utf-8"?>
<ds:datastoreItem xmlns:ds="http://schemas.openxmlformats.org/officeDocument/2006/customXml" ds:itemID="{C57F00C8-770D-4CCB-95CD-32892F2C9C99}">
  <ds:schemaRefs/>
</ds:datastoreItem>
</file>

<file path=customXml/itemProps10.xml><?xml version="1.0" encoding="utf-8"?>
<ds:datastoreItem xmlns:ds="http://schemas.openxmlformats.org/officeDocument/2006/customXml" ds:itemID="{80F2961F-0E4D-4121-8FFC-1871172D59F4}">
  <ds:schemaRefs/>
</ds:datastoreItem>
</file>

<file path=customXml/itemProps11.xml><?xml version="1.0" encoding="utf-8"?>
<ds:datastoreItem xmlns:ds="http://schemas.openxmlformats.org/officeDocument/2006/customXml" ds:itemID="{443A5F23-E373-432D-8150-541807DF3953}">
  <ds:schemaRefs/>
</ds:datastoreItem>
</file>

<file path=customXml/itemProps12.xml><?xml version="1.0" encoding="utf-8"?>
<ds:datastoreItem xmlns:ds="http://schemas.openxmlformats.org/officeDocument/2006/customXml" ds:itemID="{0A604BBE-9599-45B4-A7AE-56BC4CC76868}">
  <ds:schemaRefs/>
</ds:datastoreItem>
</file>

<file path=customXml/itemProps13.xml><?xml version="1.0" encoding="utf-8"?>
<ds:datastoreItem xmlns:ds="http://schemas.openxmlformats.org/officeDocument/2006/customXml" ds:itemID="{7ED0CCDC-6E35-4EEE-9BB4-CF75554F635F}">
  <ds:schemaRefs/>
</ds:datastoreItem>
</file>

<file path=customXml/itemProps14.xml><?xml version="1.0" encoding="utf-8"?>
<ds:datastoreItem xmlns:ds="http://schemas.openxmlformats.org/officeDocument/2006/customXml" ds:itemID="{E0C896C6-A3B3-4718-9CDE-0370819542AE}">
  <ds:schemaRefs/>
</ds:datastoreItem>
</file>

<file path=customXml/itemProps15.xml><?xml version="1.0" encoding="utf-8"?>
<ds:datastoreItem xmlns:ds="http://schemas.openxmlformats.org/officeDocument/2006/customXml" ds:itemID="{6E0C800C-286A-4DFA-AF21-60069A7F66CB}">
  <ds:schemaRefs/>
</ds:datastoreItem>
</file>

<file path=customXml/itemProps16.xml><?xml version="1.0" encoding="utf-8"?>
<ds:datastoreItem xmlns:ds="http://schemas.openxmlformats.org/officeDocument/2006/customXml" ds:itemID="{D012162A-EA11-4A2D-96A8-D6E06FFBD82C}">
  <ds:schemaRefs/>
</ds:datastoreItem>
</file>

<file path=customXml/itemProps2.xml><?xml version="1.0" encoding="utf-8"?>
<ds:datastoreItem xmlns:ds="http://schemas.openxmlformats.org/officeDocument/2006/customXml" ds:itemID="{556A7B6D-1842-4A2D-9B3B-29316E90411B}">
  <ds:schemaRefs/>
</ds:datastoreItem>
</file>

<file path=customXml/itemProps3.xml><?xml version="1.0" encoding="utf-8"?>
<ds:datastoreItem xmlns:ds="http://schemas.openxmlformats.org/officeDocument/2006/customXml" ds:itemID="{1663DE3B-3F19-487C-AEF5-980853E6C3F2}">
  <ds:schemaRefs/>
</ds:datastoreItem>
</file>

<file path=customXml/itemProps4.xml><?xml version="1.0" encoding="utf-8"?>
<ds:datastoreItem xmlns:ds="http://schemas.openxmlformats.org/officeDocument/2006/customXml" ds:itemID="{95EE7C9F-3C97-4274-989F-132636BDAD1F}">
  <ds:schemaRefs/>
</ds:datastoreItem>
</file>

<file path=customXml/itemProps5.xml><?xml version="1.0" encoding="utf-8"?>
<ds:datastoreItem xmlns:ds="http://schemas.openxmlformats.org/officeDocument/2006/customXml" ds:itemID="{BF54F679-E5BA-48B5-B306-3099A7A799AB}">
  <ds:schemaRefs/>
</ds:datastoreItem>
</file>

<file path=customXml/itemProps6.xml><?xml version="1.0" encoding="utf-8"?>
<ds:datastoreItem xmlns:ds="http://schemas.openxmlformats.org/officeDocument/2006/customXml" ds:itemID="{1D1E3FF0-F103-4FA8-8335-17EEF2F6FFC7}">
  <ds:schemaRefs/>
</ds:datastoreItem>
</file>

<file path=customXml/itemProps7.xml><?xml version="1.0" encoding="utf-8"?>
<ds:datastoreItem xmlns:ds="http://schemas.openxmlformats.org/officeDocument/2006/customXml" ds:itemID="{291FBBC0-25C5-4CAC-91E1-3500735661BC}">
  <ds:schemaRefs/>
</ds:datastoreItem>
</file>

<file path=customXml/itemProps8.xml><?xml version="1.0" encoding="utf-8"?>
<ds:datastoreItem xmlns:ds="http://schemas.openxmlformats.org/officeDocument/2006/customXml" ds:itemID="{E1ACA870-E2DC-492F-AEB4-B28945669E3A}">
  <ds:schemaRefs/>
</ds:datastoreItem>
</file>

<file path=customXml/itemProps9.xml><?xml version="1.0" encoding="utf-8"?>
<ds:datastoreItem xmlns:ds="http://schemas.openxmlformats.org/officeDocument/2006/customXml" ds:itemID="{BA84BFE4-279B-445D-A848-2B40DB1AEF1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2022-02-08T10:21:08Z</dcterms:modified>
</cp:coreProperties>
</file>