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arzyna.sek\Documents\SPRAWY\SA.270.1.1.2025 Wykonywanie usług z zakresu gospodarki leśnej 2025 IV PN\projekt SWZ\Zał_nr_1_Formularze\"/>
    </mc:Choice>
  </mc:AlternateContent>
  <xr:revisionPtr revIDLastSave="0" documentId="13_ncr:1_{A63A2C36-338E-4E61-8B45-FE2908B5282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B26" i="1" l="1"/>
  <c r="I67" i="1"/>
  <c r="K67" i="1" s="1"/>
  <c r="L67" i="1" s="1"/>
  <c r="I66" i="1"/>
  <c r="K66" i="1" s="1"/>
  <c r="I65" i="1"/>
  <c r="I64" i="1"/>
  <c r="I63" i="1"/>
  <c r="K63" i="1" s="1"/>
  <c r="L63" i="1" s="1"/>
  <c r="I62" i="1"/>
  <c r="I61" i="1"/>
  <c r="I60" i="1"/>
  <c r="I59" i="1"/>
  <c r="K59" i="1" s="1"/>
  <c r="L59" i="1" s="1"/>
  <c r="I58" i="1"/>
  <c r="K58" i="1" s="1"/>
  <c r="I57" i="1"/>
  <c r="K57" i="1" s="1"/>
  <c r="I56" i="1"/>
  <c r="I55" i="1"/>
  <c r="K55" i="1" s="1"/>
  <c r="L55" i="1" s="1"/>
  <c r="I54" i="1"/>
  <c r="K54" i="1" s="1"/>
  <c r="I53" i="1"/>
  <c r="I52" i="1"/>
  <c r="I51" i="1"/>
  <c r="K51" i="1" s="1"/>
  <c r="L51" i="1" s="1"/>
  <c r="I48" i="1"/>
  <c r="I43" i="1"/>
  <c r="K43" i="1" s="1"/>
  <c r="I38" i="1"/>
  <c r="I37" i="1"/>
  <c r="K37" i="1" s="1"/>
  <c r="L37" i="1" s="1"/>
  <c r="I32" i="1"/>
  <c r="F69" i="1" s="1"/>
  <c r="L60" i="1" l="1"/>
  <c r="L64" i="1"/>
  <c r="L53" i="1"/>
  <c r="L65" i="1"/>
  <c r="L48" i="1"/>
  <c r="L62" i="1"/>
  <c r="K61" i="1"/>
  <c r="L61" i="1" s="1"/>
  <c r="L57" i="1"/>
  <c r="L58" i="1"/>
  <c r="K53" i="1"/>
  <c r="K65" i="1"/>
  <c r="K48" i="1"/>
  <c r="K62" i="1"/>
  <c r="L54" i="1"/>
  <c r="L66" i="1"/>
  <c r="L43" i="1"/>
  <c r="K32" i="1"/>
  <c r="L32" i="1"/>
  <c r="K38" i="1"/>
  <c r="L38" i="1" s="1"/>
  <c r="K52" i="1"/>
  <c r="L52" i="1" s="1"/>
  <c r="K56" i="1"/>
  <c r="L56" i="1" s="1"/>
  <c r="K60" i="1"/>
  <c r="K64" i="1"/>
  <c r="F70" i="1" l="1"/>
</calcChain>
</file>

<file path=xl/sharedStrings.xml><?xml version="1.0" encoding="utf-8"?>
<sst xmlns="http://schemas.openxmlformats.org/spreadsheetml/2006/main" count="176" uniqueCount="103">
  <si>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</si>
  <si>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</si>
  <si>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</si>
  <si>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</si>
  <si>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</si>
  <si>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</si>
  <si>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</si>
  <si>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</si>
  <si>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</si>
  <si>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</si>
  <si>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</si>
  <si>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</si>
  <si>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</si>
  <si>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</si>
  <si>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</si>
  <si>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</si>
  <si>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</si>
  <si>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</si>
  <si>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</si>
  <si>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</si>
  <si>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</si>
  <si>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</si>
  <si>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</si>
  <si>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</si>
  <si>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</si>
  <si>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</si>
  <si>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</si>
  <si>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</si>
  <si>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</si>
  <si>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</si>
  <si>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</si>
  <si>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</si>
  <si>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</si>
  <si>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</si>
  <si>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147</t>
  </si>
  <si>
    <t>GRODZ-DEM</t>
  </si>
  <si>
    <t>Demontaż (likwidacja) ogrodzeń</t>
  </si>
  <si>
    <t>HM</t>
  </si>
  <si>
    <t>167</t>
  </si>
  <si>
    <t>ZAW-BUD</t>
  </si>
  <si>
    <t>Wywieszanie nowych budek lęgowych i schronów dla nietoperzy</t>
  </si>
  <si>
    <t>SZT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</si>
  <si>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</si>
  <si>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</si>
  <si>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</si>
  <si>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</si>
  <si>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</si>
  <si>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</si>
  <si>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</si>
  <si>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</si>
  <si>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</si>
  <si>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H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</si>
  <si>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</si>
  <si>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</si>
  <si>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</si>
  <si>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</si>
  <si>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</si>
  <si>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</si>
  <si>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</si>
  <si>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</si>
  <si>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</si>
  <si>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</si>
  <si>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</si>
  <si>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</si>
  <si>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</si>
  <si>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381</t>
  </si>
  <si>
    <t>GODZ MH23</t>
  </si>
  <si>
    <t>628</t>
  </si>
  <si>
    <t>ŁR-WYKŁW</t>
  </si>
  <si>
    <t>Koszenie trawy z wywozem z łąki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</si>
  <si>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</si>
  <si>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</si>
  <si>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</si>
  <si>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</si>
  <si>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</si>
  <si>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</si>
  <si>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</si>
  <si>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</si>
  <si>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</si>
  <si>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</si>
  <si>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</si>
  <si>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</si>
  <si>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Łagów</t>
  </si>
  <si>
    <t xml:space="preserve">26-025 Łagów; Wola Łagowska 118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</si>
  <si>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</si>
  <si>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</si>
  <si>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</si>
  <si>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</si>
  <si>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</si>
  <si>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</si>
  <si>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</si>
  <si>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</si>
  <si>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</si>
  <si>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</si>
  <si>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</si>
  <si>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</si>
  <si>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</si>
  <si>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</si>
  <si>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</si>
  <si>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</si>
  <si>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</si>
  <si>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14. Rachunek bankowy, na który należy zwrócić wadium wpłacone w pieniądzu:
___________________________________________________________________________</t>
  </si>
  <si>
    <t>Odpowiadając na ogłoszenie o przetargu nieograniczonym na „Wykonywanie usług z zakresu gospodarki leśnej na terenie Nadleśnictwa Łagów w roku 2025 Gospodarka leśna na terenie leśnictw Nieskurzów i Jeleniów''  składamy niniejszym ofertę na wykonanie przedmiotu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</si>
</sst>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08"/>
  <sheetViews>
    <sheetView tabSelected="1" view="pageBreakPreview" zoomScale="85" zoomScaleNormal="100" zoomScaleSheetLayoutView="85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5" t="s">
        <v>76</v>
      </c>
      <c r="J2" s="35"/>
      <c r="K2" s="35"/>
      <c r="L2" s="35"/>
      <c r="M2" s="35"/>
      <c r="N2" s="35"/>
      <c r="O2" s="35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23"/>
      <c r="C4" s="23"/>
      <c r="D4" s="23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23"/>
      <c r="C6" s="23"/>
      <c r="D6" s="23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23"/>
      <c r="C8" s="23"/>
      <c r="D8" s="23"/>
    </row>
    <row r="9" spans="2:15" s="1" customFormat="1" ht="4.3499999999999996" customHeight="1" x14ac:dyDescent="0.2"/>
    <row r="10" spans="2:15" s="1" customFormat="1" ht="6.95" customHeight="1" x14ac:dyDescent="0.2">
      <c r="B10" s="20" t="s">
        <v>77</v>
      </c>
      <c r="C10" s="20"/>
      <c r="D10" s="20"/>
    </row>
    <row r="11" spans="2:15" s="1" customFormat="1" ht="12.2" customHeight="1" x14ac:dyDescent="0.2">
      <c r="B11" s="20"/>
      <c r="C11" s="20"/>
      <c r="D11" s="20"/>
      <c r="G11" s="24" t="s">
        <v>78</v>
      </c>
      <c r="H11" s="24"/>
      <c r="I11" s="24"/>
      <c r="J11" s="24"/>
      <c r="K11" s="24"/>
      <c r="L11" s="24"/>
      <c r="M11" s="24"/>
      <c r="N11" s="24"/>
    </row>
    <row r="12" spans="2:15" s="1" customFormat="1" ht="7.9" customHeight="1" x14ac:dyDescent="0.2">
      <c r="G12" s="24"/>
      <c r="H12" s="24"/>
      <c r="I12" s="24"/>
      <c r="J12" s="24"/>
      <c r="K12" s="24"/>
      <c r="L12" s="24"/>
      <c r="M12" s="24"/>
      <c r="N12" s="24"/>
    </row>
    <row r="13" spans="2:15" s="1" customFormat="1" ht="20.25" customHeight="1" x14ac:dyDescent="0.2"/>
    <row r="14" spans="2:15" s="1" customFormat="1" ht="24" customHeight="1" x14ac:dyDescent="0.2">
      <c r="E14" s="27" t="s">
        <v>79</v>
      </c>
      <c r="F14" s="27"/>
      <c r="G14" s="27"/>
    </row>
    <row r="15" spans="2:15" s="1" customFormat="1" ht="43.15" customHeight="1" x14ac:dyDescent="0.2"/>
    <row r="16" spans="2:15" s="1" customFormat="1" ht="20.85" customHeight="1" x14ac:dyDescent="0.2">
      <c r="B16" s="15" t="s">
        <v>80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81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82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83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12" t="s">
        <v>102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2:13" s="1" customFormat="1" ht="2.65" customHeight="1" x14ac:dyDescent="0.2"/>
    <row r="26" spans="2:13" s="1" customFormat="1" ht="50.1" customHeight="1" x14ac:dyDescent="0.2">
      <c r="B26" s="13" t="str">
        <f xml:space="preserve"> "1.  Za wykonanie przedmiotu zamówienia oferujemy następujące wynagrodzenie brutto: " &amp; TEXT(F70,"# ##0,00") &amp; " PLN. " &amp; CHAR(10) &amp; "2. Wynagrodzenie zaoferowane w pkt 1 powyżej wynika z poniższego Kosztorysu Ofertowego i stanowi sumę wartości całkowitych brutto za poszczególne pozycje (prace) tworzące ten Pakiet (Gospodarka leśna na terenie leśnictw Nieskurzów i Jeleniów):"</f>
        <v>1.  Za wykonanie przedmiotu zamówienia oferujemy następujące wynagrodzenie brutto: 0,00 PLN. 
2. Wynagrodzenie zaoferowane w pkt 1 powyżej wynika z poniższego Kosztorysu Ofertowego i stanowi sumę wartości całkowitych brutto za poszczególne pozycje (prace) tworzące ten Pakiet (Gospodarka leśna na terenie leśnictw Nieskurzów i Jeleniów):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84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10</v>
      </c>
      <c r="M31" s="3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2867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5">
        <f>ROUND(I32+ K32,2)</f>
        <v>0</v>
      </c>
      <c r="M32" s="26"/>
    </row>
    <row r="33" spans="2:13" s="1" customFormat="1" ht="3.2" customHeight="1" x14ac:dyDescent="0.2"/>
    <row r="34" spans="2:13" s="1" customFormat="1" ht="18.2" customHeight="1" x14ac:dyDescent="0.2">
      <c r="B34" s="15" t="s">
        <v>85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6" t="s">
        <v>10</v>
      </c>
      <c r="M36" s="3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3487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5">
        <f>ROUND(I37+ K37,2)</f>
        <v>0</v>
      </c>
      <c r="M37" s="26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364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25">
        <f>ROUND(I38+ K38,2)</f>
        <v>0</v>
      </c>
      <c r="M38" s="26"/>
    </row>
    <row r="39" spans="2:13" s="1" customFormat="1" ht="3.2" customHeight="1" x14ac:dyDescent="0.2"/>
    <row r="40" spans="2:13" s="1" customFormat="1" ht="18.2" customHeight="1" x14ac:dyDescent="0.2">
      <c r="B40" s="15" t="s">
        <v>86</v>
      </c>
      <c r="C40" s="15"/>
      <c r="D40" s="15"/>
      <c r="E40" s="15"/>
      <c r="F40" s="15"/>
      <c r="G40" s="15"/>
      <c r="H40" s="15"/>
      <c r="I40" s="15"/>
      <c r="J40" s="15"/>
      <c r="K40" s="15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6" t="s">
        <v>10</v>
      </c>
      <c r="M42" s="36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35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25">
        <f>ROUND(I43+ K43,2)</f>
        <v>0</v>
      </c>
      <c r="M43" s="26"/>
    </row>
    <row r="44" spans="2:13" s="1" customFormat="1" ht="3.2" customHeight="1" x14ac:dyDescent="0.2"/>
    <row r="45" spans="2:13" s="1" customFormat="1" ht="18.2" customHeight="1" x14ac:dyDescent="0.2">
      <c r="B45" s="15" t="s">
        <v>87</v>
      </c>
      <c r="C45" s="15"/>
      <c r="D45" s="15"/>
      <c r="E45" s="15"/>
      <c r="F45" s="15"/>
      <c r="G45" s="15"/>
      <c r="H45" s="15"/>
      <c r="I45" s="15"/>
      <c r="J45" s="15"/>
      <c r="K45" s="15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6" t="s">
        <v>10</v>
      </c>
      <c r="M47" s="36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950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25">
        <f>ROUND(I48+ K48,2)</f>
        <v>0</v>
      </c>
      <c r="M48" s="26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36" t="s">
        <v>10</v>
      </c>
      <c r="M50" s="36"/>
    </row>
    <row r="51" spans="2:13" s="1" customFormat="1" ht="28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1</v>
      </c>
      <c r="H51" s="10">
        <v>0</v>
      </c>
      <c r="I51" s="9">
        <f t="shared" ref="I51:I67" si="0">ROUND(G51* H51,2)</f>
        <v>0</v>
      </c>
      <c r="J51" s="5">
        <v>8</v>
      </c>
      <c r="K51" s="9">
        <f t="shared" ref="K51:K67" si="1">ROUND(I51* J51/100,2)</f>
        <v>0</v>
      </c>
      <c r="L51" s="25">
        <f t="shared" ref="L51:L67" si="2">ROUND(I51+ K51,2)</f>
        <v>0</v>
      </c>
      <c r="M51" s="26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1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5">
        <f t="shared" si="2"/>
        <v>0</v>
      </c>
      <c r="M52" s="26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21</v>
      </c>
      <c r="G53" s="8">
        <v>1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5">
        <f t="shared" si="2"/>
        <v>0</v>
      </c>
      <c r="M53" s="26"/>
    </row>
    <row r="54" spans="2:13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21</v>
      </c>
      <c r="G54" s="8">
        <v>30.62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5">
        <f t="shared" si="2"/>
        <v>0</v>
      </c>
      <c r="M54" s="26"/>
    </row>
    <row r="55" spans="2:13" s="1" customFormat="1" ht="28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21</v>
      </c>
      <c r="G55" s="8">
        <v>1.5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5">
        <f t="shared" si="2"/>
        <v>0</v>
      </c>
      <c r="M55" s="26"/>
    </row>
    <row r="56" spans="2:13" s="1" customFormat="1" ht="19.7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37</v>
      </c>
      <c r="G56" s="8">
        <v>4.74</v>
      </c>
      <c r="H56" s="10">
        <v>0</v>
      </c>
      <c r="I56" s="9">
        <f t="shared" si="0"/>
        <v>0</v>
      </c>
      <c r="J56" s="5">
        <v>23</v>
      </c>
      <c r="K56" s="9">
        <f t="shared" si="1"/>
        <v>0</v>
      </c>
      <c r="L56" s="25">
        <f t="shared" si="2"/>
        <v>0</v>
      </c>
      <c r="M56" s="26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10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5">
        <f t="shared" si="2"/>
        <v>0</v>
      </c>
      <c r="M57" s="26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41</v>
      </c>
      <c r="G58" s="8">
        <v>15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5">
        <f t="shared" si="2"/>
        <v>0</v>
      </c>
      <c r="M58" s="26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41</v>
      </c>
      <c r="G59" s="8">
        <v>67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5">
        <f t="shared" si="2"/>
        <v>0</v>
      </c>
      <c r="M59" s="26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51</v>
      </c>
      <c r="G60" s="8">
        <v>244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5">
        <f t="shared" si="2"/>
        <v>0</v>
      </c>
      <c r="M60" s="26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50</v>
      </c>
      <c r="F61" s="6" t="s">
        <v>51</v>
      </c>
      <c r="G61" s="8">
        <v>60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25">
        <f t="shared" si="2"/>
        <v>0</v>
      </c>
      <c r="M61" s="26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51</v>
      </c>
      <c r="G62" s="8">
        <v>6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5">
        <f t="shared" si="2"/>
        <v>0</v>
      </c>
      <c r="M62" s="26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51</v>
      </c>
      <c r="G63" s="8">
        <v>83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5">
        <f t="shared" si="2"/>
        <v>0</v>
      </c>
      <c r="M63" s="26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59</v>
      </c>
      <c r="F64" s="6" t="s">
        <v>51</v>
      </c>
      <c r="G64" s="8">
        <v>60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25">
        <f t="shared" si="2"/>
        <v>0</v>
      </c>
      <c r="M64" s="26"/>
    </row>
    <row r="65" spans="2:14" s="1" customFormat="1" ht="19.7" customHeight="1" x14ac:dyDescent="0.2">
      <c r="B65" s="5">
        <v>20</v>
      </c>
      <c r="C65" s="6" t="s">
        <v>62</v>
      </c>
      <c r="D65" s="6" t="s">
        <v>63</v>
      </c>
      <c r="E65" s="7" t="s">
        <v>64</v>
      </c>
      <c r="F65" s="6" t="s">
        <v>51</v>
      </c>
      <c r="G65" s="8">
        <v>69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5">
        <f t="shared" si="2"/>
        <v>0</v>
      </c>
      <c r="M65" s="26"/>
    </row>
    <row r="66" spans="2:14" s="1" customFormat="1" ht="19.7" customHeight="1" x14ac:dyDescent="0.2">
      <c r="B66" s="5">
        <v>21</v>
      </c>
      <c r="C66" s="6" t="s">
        <v>65</v>
      </c>
      <c r="D66" s="6" t="s">
        <v>66</v>
      </c>
      <c r="E66" s="7" t="s">
        <v>64</v>
      </c>
      <c r="F66" s="6" t="s">
        <v>51</v>
      </c>
      <c r="G66" s="8">
        <v>14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25">
        <f t="shared" si="2"/>
        <v>0</v>
      </c>
      <c r="M66" s="26"/>
    </row>
    <row r="67" spans="2:14" s="1" customFormat="1" ht="19.7" customHeight="1" x14ac:dyDescent="0.2">
      <c r="B67" s="5">
        <v>22</v>
      </c>
      <c r="C67" s="6" t="s">
        <v>67</v>
      </c>
      <c r="D67" s="6" t="s">
        <v>68</v>
      </c>
      <c r="E67" s="7" t="s">
        <v>69</v>
      </c>
      <c r="F67" s="6" t="s">
        <v>21</v>
      </c>
      <c r="G67" s="8">
        <v>0.43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5">
        <f t="shared" si="2"/>
        <v>0</v>
      </c>
      <c r="M67" s="26"/>
    </row>
    <row r="68" spans="2:14" s="1" customFormat="1" ht="55.9" customHeight="1" x14ac:dyDescent="0.2"/>
    <row r="69" spans="2:14" s="1" customFormat="1" ht="21.4" customHeight="1" x14ac:dyDescent="0.2">
      <c r="B69" s="16" t="s">
        <v>70</v>
      </c>
      <c r="C69" s="16"/>
      <c r="D69" s="16"/>
      <c r="E69" s="16"/>
      <c r="F69" s="28">
        <f>ROUND(I32+I37+I38+I43+I48+I51+I52+I53+I54+I55+I56+I57+I58+I59+I60+I61+I62+I63+I64+I65+I66+I67,2)</f>
        <v>0</v>
      </c>
      <c r="G69" s="29"/>
      <c r="H69" s="29"/>
      <c r="I69" s="29"/>
      <c r="J69" s="29"/>
      <c r="K69" s="29"/>
      <c r="L69" s="29"/>
      <c r="M69" s="30"/>
    </row>
    <row r="70" spans="2:14" s="1" customFormat="1" ht="21.4" customHeight="1" x14ac:dyDescent="0.2">
      <c r="B70" s="16" t="s">
        <v>71</v>
      </c>
      <c r="C70" s="16"/>
      <c r="D70" s="16"/>
      <c r="E70" s="16"/>
      <c r="F70" s="31">
        <f>ROUND(L32+L37+L38+L43+L48+L51+L52+L53+L54+L55+L56+L57+L58+L59+L60+L61+L62+L63+L64+L65+L66+L67,2)</f>
        <v>0</v>
      </c>
      <c r="G70" s="32"/>
      <c r="H70" s="32"/>
      <c r="I70" s="32"/>
      <c r="J70" s="32"/>
      <c r="K70" s="32"/>
      <c r="L70" s="32"/>
      <c r="M70" s="33"/>
    </row>
    <row r="71" spans="2:14" s="1" customFormat="1" ht="11.1" customHeight="1" x14ac:dyDescent="0.2"/>
    <row r="72" spans="2:14" s="1" customFormat="1" ht="80.099999999999994" customHeight="1" x14ac:dyDescent="0.2">
      <c r="B72" s="17" t="s">
        <v>88</v>
      </c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</row>
    <row r="73" spans="2:14" s="1" customFormat="1" ht="2.65" customHeight="1" x14ac:dyDescent="0.2"/>
    <row r="74" spans="2:14" s="1" customFormat="1" ht="110.1" customHeight="1" x14ac:dyDescent="0.2">
      <c r="B74" s="17" t="s">
        <v>89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</row>
    <row r="75" spans="2:14" s="1" customFormat="1" ht="5.25" customHeight="1" x14ac:dyDescent="0.2"/>
    <row r="76" spans="2:14" s="1" customFormat="1" ht="110.1" customHeight="1" x14ac:dyDescent="0.2">
      <c r="B76" s="14" t="s">
        <v>90</v>
      </c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</row>
    <row r="77" spans="2:14" s="1" customFormat="1" ht="5.25" customHeight="1" x14ac:dyDescent="0.2"/>
    <row r="78" spans="2:14" s="1" customFormat="1" ht="37.9" customHeight="1" x14ac:dyDescent="0.2">
      <c r="B78" s="21" t="s">
        <v>72</v>
      </c>
      <c r="C78" s="21"/>
      <c r="D78" s="21"/>
      <c r="E78" s="21"/>
      <c r="F78" s="18" t="s">
        <v>73</v>
      </c>
      <c r="G78" s="18"/>
      <c r="H78" s="18"/>
      <c r="I78" s="18"/>
      <c r="J78" s="18"/>
      <c r="K78" s="18"/>
      <c r="L78" s="18"/>
    </row>
    <row r="79" spans="2:14" s="1" customFormat="1" ht="28.7" customHeight="1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</row>
    <row r="80" spans="2:14" s="1" customFormat="1" ht="28.7" customHeight="1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</row>
    <row r="81" spans="2:14" s="1" customFormat="1" ht="28.7" customHeight="1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</row>
    <row r="82" spans="2:14" s="1" customFormat="1" ht="28.7" customHeight="1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</row>
    <row r="83" spans="2:14" s="1" customFormat="1" ht="2.65" customHeight="1" x14ac:dyDescent="0.2"/>
    <row r="84" spans="2:14" s="1" customFormat="1" ht="203.1" customHeight="1" x14ac:dyDescent="0.2">
      <c r="B84" s="17" t="s">
        <v>91</v>
      </c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</row>
    <row r="85" spans="2:14" s="1" customFormat="1" ht="2.65" customHeight="1" x14ac:dyDescent="0.2"/>
    <row r="86" spans="2:14" s="1" customFormat="1" ht="36.950000000000003" customHeight="1" x14ac:dyDescent="0.2">
      <c r="B86" s="22" t="s">
        <v>92</v>
      </c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2:14" s="1" customFormat="1" ht="2.65" customHeight="1" x14ac:dyDescent="0.2"/>
    <row r="88" spans="2:14" s="1" customFormat="1" ht="37.9" customHeight="1" x14ac:dyDescent="0.2">
      <c r="B88" s="21" t="s">
        <v>74</v>
      </c>
      <c r="C88" s="21"/>
      <c r="D88" s="21"/>
      <c r="E88" s="21"/>
      <c r="F88" s="37" t="s">
        <v>75</v>
      </c>
      <c r="G88" s="37"/>
      <c r="H88" s="37"/>
      <c r="I88" s="37"/>
      <c r="J88" s="37"/>
      <c r="K88" s="37"/>
      <c r="L88" s="37"/>
    </row>
    <row r="89" spans="2:14" s="1" customFormat="1" ht="28.7" customHeight="1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</row>
    <row r="90" spans="2:14" s="1" customFormat="1" ht="28.7" customHeight="1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</row>
    <row r="91" spans="2:14" s="1" customFormat="1" ht="28.7" customHeight="1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2:14" s="1" customFormat="1" ht="28.7" customHeight="1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</row>
    <row r="93" spans="2:14" s="1" customFormat="1" ht="2.65" customHeight="1" x14ac:dyDescent="0.2"/>
    <row r="94" spans="2:14" s="1" customFormat="1" ht="159.94999999999999" customHeight="1" x14ac:dyDescent="0.2">
      <c r="B94" s="17" t="s">
        <v>93</v>
      </c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</row>
    <row r="95" spans="2:14" s="1" customFormat="1" ht="2.65" customHeight="1" x14ac:dyDescent="0.2"/>
    <row r="96" spans="2:14" s="1" customFormat="1" ht="54.95" customHeight="1" x14ac:dyDescent="0.2">
      <c r="B96" s="17" t="s">
        <v>94</v>
      </c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</row>
    <row r="97" spans="2:14" s="1" customFormat="1" ht="2.65" customHeight="1" x14ac:dyDescent="0.2"/>
    <row r="98" spans="2:14" s="1" customFormat="1" ht="60" customHeight="1" x14ac:dyDescent="0.2">
      <c r="B98" s="14" t="s">
        <v>95</v>
      </c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</row>
    <row r="99" spans="2:14" s="1" customFormat="1" ht="2.65" customHeight="1" x14ac:dyDescent="0.2"/>
    <row r="100" spans="2:14" s="1" customFormat="1" ht="48" customHeight="1" x14ac:dyDescent="0.2">
      <c r="B100" s="14" t="s">
        <v>96</v>
      </c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</row>
    <row r="101" spans="2:14" s="1" customFormat="1" ht="2.65" customHeight="1" x14ac:dyDescent="0.2"/>
    <row r="102" spans="2:14" s="1" customFormat="1" ht="125.1" customHeight="1" x14ac:dyDescent="0.2">
      <c r="B102" s="17" t="s">
        <v>97</v>
      </c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</row>
    <row r="103" spans="2:14" s="1" customFormat="1" ht="2.65" customHeight="1" x14ac:dyDescent="0.2"/>
    <row r="104" spans="2:14" s="1" customFormat="1" ht="84.95" customHeight="1" x14ac:dyDescent="0.2">
      <c r="B104" s="17" t="s">
        <v>98</v>
      </c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</row>
    <row r="105" spans="2:14" s="1" customFormat="1" ht="86.85" customHeight="1" x14ac:dyDescent="0.2">
      <c r="B105" s="39" t="s">
        <v>101</v>
      </c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</row>
    <row r="106" spans="2:14" s="1" customFormat="1" ht="17.649999999999999" customHeight="1" x14ac:dyDescent="0.2">
      <c r="I106" s="34" t="s">
        <v>99</v>
      </c>
      <c r="J106" s="34"/>
    </row>
    <row r="107" spans="2:14" s="1" customFormat="1" ht="145.15" customHeight="1" x14ac:dyDescent="0.2"/>
    <row r="108" spans="2:14" s="1" customFormat="1" ht="81.599999999999994" customHeight="1" x14ac:dyDescent="0.2">
      <c r="B108" s="11" t="s">
        <v>100</v>
      </c>
      <c r="C108" s="11"/>
      <c r="D108" s="11"/>
      <c r="E108" s="11"/>
      <c r="F108" s="11"/>
      <c r="G108" s="11"/>
      <c r="H108" s="11"/>
      <c r="I108" s="11"/>
      <c r="J108" s="11"/>
    </row>
  </sheetData>
  <mergeCells count="85">
    <mergeCell ref="B105:N105"/>
    <mergeCell ref="L66:M66"/>
    <mergeCell ref="L67:M67"/>
    <mergeCell ref="B16:I16"/>
    <mergeCell ref="B18:I18"/>
    <mergeCell ref="B20:I20"/>
    <mergeCell ref="B22:I22"/>
    <mergeCell ref="B40:K40"/>
    <mergeCell ref="B45:K45"/>
    <mergeCell ref="L53:M53"/>
    <mergeCell ref="L54:M54"/>
    <mergeCell ref="F92:L92"/>
    <mergeCell ref="L55:M55"/>
    <mergeCell ref="F89:L89"/>
    <mergeCell ref="F90:L90"/>
    <mergeCell ref="F91:L91"/>
    <mergeCell ref="B3:E3"/>
    <mergeCell ref="B5:E5"/>
    <mergeCell ref="B7:E7"/>
    <mergeCell ref="B4:D4"/>
    <mergeCell ref="B6:D6"/>
    <mergeCell ref="I106:J106"/>
    <mergeCell ref="I2:O2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50:M50"/>
    <mergeCell ref="L51:M51"/>
    <mergeCell ref="L52:M52"/>
    <mergeCell ref="F82:L82"/>
    <mergeCell ref="F88:L88"/>
    <mergeCell ref="B8:D8"/>
    <mergeCell ref="B80:E80"/>
    <mergeCell ref="G11:N12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E14:G14"/>
    <mergeCell ref="F69:M69"/>
    <mergeCell ref="F70:M70"/>
    <mergeCell ref="B10:D11"/>
    <mergeCell ref="B100:N100"/>
    <mergeCell ref="B102:N102"/>
    <mergeCell ref="B104:N104"/>
    <mergeCell ref="B76:N76"/>
    <mergeCell ref="B78:E78"/>
    <mergeCell ref="B79:E79"/>
    <mergeCell ref="B81:E81"/>
    <mergeCell ref="B82:E82"/>
    <mergeCell ref="B84:N84"/>
    <mergeCell ref="B86:N86"/>
    <mergeCell ref="B88:E88"/>
    <mergeCell ref="B89:E89"/>
    <mergeCell ref="B90:E90"/>
    <mergeCell ref="B91:E91"/>
    <mergeCell ref="B92:E92"/>
    <mergeCell ref="B108:J108"/>
    <mergeCell ref="B24:L24"/>
    <mergeCell ref="B26:L26"/>
    <mergeCell ref="B29:K29"/>
    <mergeCell ref="B34:K34"/>
    <mergeCell ref="B70:E70"/>
    <mergeCell ref="B72:N72"/>
    <mergeCell ref="B74:N74"/>
    <mergeCell ref="B69:E69"/>
    <mergeCell ref="B94:N94"/>
    <mergeCell ref="B96:N96"/>
    <mergeCell ref="B98:N98"/>
    <mergeCell ref="F78:L78"/>
    <mergeCell ref="F79:L79"/>
    <mergeCell ref="F80:L80"/>
    <mergeCell ref="F81:L81"/>
  </mergeCells>
  <pageMargins left="0.7" right="0.7" top="0.75" bottom="0.75" header="0.3" footer="0.3"/>
  <pageSetup paperSize="9" scale="96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Sęk</cp:lastModifiedBy>
  <dcterms:created xsi:type="dcterms:W3CDTF">2025-01-14T10:00:05Z</dcterms:created>
  <dcterms:modified xsi:type="dcterms:W3CDTF">2025-01-15T08:45:25Z</dcterms:modified>
</cp:coreProperties>
</file>