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Wykaz powierzchni " sheetId="3" r:id="rId1"/>
    <sheet name="Zestawienie czynności " sheetId="5" r:id="rId2"/>
    <sheet name="Zasoby ludzkie " sheetId="4" r:id="rId3"/>
  </sheets>
  <definedNames>
    <definedName name="__DdeLink__1678_1179764150" localSheetId="2">'Zasoby ludzkie '!$F$17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5" i="3" l="1"/>
  <c r="D130" i="3"/>
  <c r="D128" i="3"/>
  <c r="D124" i="3"/>
  <c r="D110" i="3"/>
  <c r="D106" i="3"/>
  <c r="D84" i="3"/>
  <c r="D119" i="3"/>
  <c r="D103" i="3"/>
  <c r="D91" i="3"/>
  <c r="D86" i="3"/>
  <c r="D56" i="3"/>
  <c r="D24" i="3"/>
  <c r="D25" i="3" s="1"/>
  <c r="D31" i="3"/>
  <c r="D40" i="3" s="1"/>
  <c r="D11" i="3"/>
  <c r="D66" i="3"/>
  <c r="D70" i="3"/>
  <c r="D131" i="3" l="1"/>
  <c r="D122" i="3"/>
  <c r="D92" i="3"/>
</calcChain>
</file>

<file path=xl/sharedStrings.xml><?xml version="1.0" encoding="utf-8"?>
<sst xmlns="http://schemas.openxmlformats.org/spreadsheetml/2006/main" count="396" uniqueCount="158">
  <si>
    <t>Budynek A</t>
  </si>
  <si>
    <t>Budynek B</t>
  </si>
  <si>
    <t>Budynek C</t>
  </si>
  <si>
    <t>Budynek D</t>
  </si>
  <si>
    <t>Budynek E</t>
  </si>
  <si>
    <t>Piętro</t>
  </si>
  <si>
    <t>Nazwa</t>
  </si>
  <si>
    <t>IV</t>
  </si>
  <si>
    <t>Oddział Pediatryczny</t>
  </si>
  <si>
    <t>III</t>
  </si>
  <si>
    <t>II</t>
  </si>
  <si>
    <t>I</t>
  </si>
  <si>
    <t>-I</t>
  </si>
  <si>
    <t>Lp.</t>
  </si>
  <si>
    <t>Oddział/komórka organizacyjna</t>
  </si>
  <si>
    <t>Minimalne zapotrzebowanie</t>
  </si>
  <si>
    <t xml:space="preserve">NOCE </t>
  </si>
  <si>
    <t>Poniedziałek – Niedziela</t>
  </si>
  <si>
    <t>UWAGI</t>
  </si>
  <si>
    <t>7.00-19.00</t>
  </si>
  <si>
    <t>L.p.</t>
  </si>
  <si>
    <t>Czynność</t>
  </si>
  <si>
    <t>Zapoznawanie  z procedurami  i instrukcjami  oraz pisemne zobowiązanie pracowników do ich przestrzegania zgodnie z wzorem obowiązującym u Zamawiającego.</t>
  </si>
  <si>
    <t xml:space="preserve">Utrzymywanie bieżącej czystości i porządku w brudownikach oraz pomieszczeniach porządkowych. </t>
  </si>
  <si>
    <t>Mycie/dezynfekcja kratek wentylacyjnych i ściekowych.</t>
  </si>
  <si>
    <t>Dezynfekowanie odpływów umywalkowych/prysznicowych i kratek ściekowych preparatem o szerokim spektrum działania.</t>
  </si>
  <si>
    <t>Mycie osłon lamp oświetleniowych sufitowych, przyściennych itp.</t>
  </si>
  <si>
    <t>Wykonywanie prac związanych z utrzymaniem bieżącej czystości oraz porządku w trakcie i po robotach remontowych/konserwacyjnych oraz w przypadku awarii.</t>
  </si>
  <si>
    <t>Zabezpieczanie sprzątanych pomieszczeń Zamawiającego w trakcie wykonywania czynności i po ich zakończeniu przed kradzieżą, pożarem  itp. ( zamykanie okien i drzwi, wyłączanie sprzętu i urządzeń elektrycznych i wodnych, zabezpieczanie innych urządzeń, które pozostawione bez nadzoru mogłyby wywołać szkodę).</t>
  </si>
  <si>
    <t xml:space="preserve">Zakład Opiekuńczo-Leczniczy </t>
  </si>
  <si>
    <t xml:space="preserve">Oddział Chorób Wewnętrznych </t>
  </si>
  <si>
    <t xml:space="preserve">Oddział Ginekologiczny </t>
  </si>
  <si>
    <t xml:space="preserve">Oddział Położniczo - Ginekologiczny </t>
  </si>
  <si>
    <t>Izba Przyjęć</t>
  </si>
  <si>
    <t xml:space="preserve">Laboratorium </t>
  </si>
  <si>
    <t xml:space="preserve">Oddział Terapii Uzależnień </t>
  </si>
  <si>
    <t xml:space="preserve">Sterylizacja </t>
  </si>
  <si>
    <t xml:space="preserve">Pododdział Neonatologiczny </t>
  </si>
  <si>
    <t xml:space="preserve">Przychodnia Rejonowa </t>
  </si>
  <si>
    <t>Blok operacyjny</t>
  </si>
  <si>
    <t>Apteka Szpitalna</t>
  </si>
  <si>
    <t xml:space="preserve">Pracownia endoskopii </t>
  </si>
  <si>
    <t>Szatnie</t>
  </si>
  <si>
    <t>Ciągi komunikacyjne</t>
  </si>
  <si>
    <t xml:space="preserve">Ciągi komunikacyjne </t>
  </si>
  <si>
    <t xml:space="preserve">Administracja </t>
  </si>
  <si>
    <t>Dział Fizjoterapii</t>
  </si>
  <si>
    <t xml:space="preserve">Zestawienie szczegółowych czynnności personelu Wykonawcy </t>
  </si>
  <si>
    <t xml:space="preserve">Utrzymywanie bieżącej czystości we wszystkich pomieszczeniach  szpitala wraz z przyległymi ciągami komunikacyjnymi i korytarzami w oparciu o obowiązujący u Zamawiającego Plan Higieny oraz wykaz powierzchni przewidzianych do sprzątania.  </t>
  </si>
  <si>
    <t>Obsługa sprzętu mechanicznego przeznaczonego do czyszczenia i mycia zgodnie z instrukcją producenta (m.in. maszyna myjąca).</t>
  </si>
  <si>
    <t>Mycie i dezynfekcja wózków, sprzętu i asortymentu używanego do sprzątania.</t>
  </si>
  <si>
    <t xml:space="preserve">Prowadzenie dokumentacji potwierdzającej wykonanie czynności przez pracowników sprzątających. </t>
  </si>
  <si>
    <t>Niezwłoczne zgłaszanie usterek  technicznych zauważonych  na terenie szpitala, pielęgniarce oddziałowej/ kordynującej, kierownikowi komórki organizacyjnej lub personelowi dyżurnemu oraz swojemu bezpośredniemu przełożonemu.</t>
  </si>
  <si>
    <t xml:space="preserve">Poradnie Specjalistyczne </t>
  </si>
  <si>
    <t xml:space="preserve">Oddział Rehabilitacji Ogólnoustrojowej </t>
  </si>
  <si>
    <t xml:space="preserve">Oddział Chirurgiczny Ogólny </t>
  </si>
  <si>
    <t xml:space="preserve">Oddział Reumatologiczny </t>
  </si>
  <si>
    <t xml:space="preserve">Oddział Terapii Uzależnień od Alkoholu  </t>
  </si>
  <si>
    <t xml:space="preserve">Pracownia Diagnostyki Obrazowej </t>
  </si>
  <si>
    <t>Budynek</t>
  </si>
  <si>
    <t>POZN</t>
  </si>
  <si>
    <t xml:space="preserve">Pogotowie ratunkowe </t>
  </si>
  <si>
    <t xml:space="preserve">Przygotowywanie roztworów roboczych preparatów myjących i dezynfekcyjnych, oznakowywanie  pojemników z roztworami, dbanie o estetykę opakowań i pojemników, kontrolowanie dat ważności preparatów do mycia i dezynfekcji. </t>
  </si>
  <si>
    <t>Zapewnienie czystych i przekazywanie brudnych  mopów  do prania.</t>
  </si>
  <si>
    <t>Zakres usługi obejmuje zbieranie, pakowanie, opisywanie, zamykanie worków, segregowanie odpadów do odpowiednich pojemników zbiorczych, zakładanie na pojemniki worków foliowych o odpowiedniej kolorystyce zgodnie z procedurą obowiązującą u Zamawiającego (pojemniki  na odpady nie mogą być przepełniane, do obowiązków Wykonawcy należy stały nadzór i  opróżnianie pojemników według potrzeb.</t>
  </si>
  <si>
    <t xml:space="preserve">Uzupełnianie na bieżąco ręczników, papieru toaletowego w podajnikach oraz preparatów do higieny rąk. </t>
  </si>
  <si>
    <t xml:space="preserve">Mycie wszystkich wewnętrznych i zewnętrznych elementów okien otwieralnych i nieotwieralnych  oraz parapetów (wewnętrznych i zewnętrznych)  oraz drzwi we wszystkich pomieszczeniach szpitala zghodnie z zachowaniem zasad bezpieczeństwa. </t>
  </si>
  <si>
    <t xml:space="preserve">Mycie na mokro: podłóg, ścian, sufitów, żaluzji, luster, umywalek, zlewozmywaków, zlewów, pisuarów, muszli sdesowych ze spłuczkami, baterii zlewozmywakowych, kabin natryskowych, barier schodowych, grzejników, wyposażenia itd. </t>
  </si>
  <si>
    <t xml:space="preserve">Nadzór nad czystością dźwigów (4 sztk.) obejmujący kontrolę czystości bieżącej, mycie i dezynfekcję. </t>
  </si>
  <si>
    <t xml:space="preserve">Dezynfekcja pomieszczeń o podwyższonym reżimie sanitarnym - gwarantująca stan epidemiologicvzny, porządkowy i estetyczny. </t>
  </si>
  <si>
    <t xml:space="preserve">Zabezpieczenie w środki utrzymania czystości (dla całego obiektu) i środki do dezynfekcji (blok operacyny, gabinety zabiegowe, pracownia endoskopii, izba przyjęć, pordnie specjalistyczne) powierzchni (podłogi, sciany). </t>
  </si>
  <si>
    <t xml:space="preserve">Minimalne zapotrzebowanie </t>
  </si>
  <si>
    <t xml:space="preserve">Liczba dni w ciąggu tygodnia </t>
  </si>
  <si>
    <t xml:space="preserve">Ciągi komunikacyjne - piwnica </t>
  </si>
  <si>
    <t>Klatki schodowe/ ciągi komunikacyjne</t>
  </si>
  <si>
    <t>Oddział Terapii Uzależnień - budynek A</t>
  </si>
  <si>
    <t xml:space="preserve">Stała obsada bez rotacji. Po godz. 19.00 wsparcie w innych komórkach organizacycjnych    </t>
  </si>
  <si>
    <t xml:space="preserve">Poniedziałek - Piątek </t>
  </si>
  <si>
    <t>7:25-15:00</t>
  </si>
  <si>
    <t>-</t>
  </si>
  <si>
    <t>19:00-7:00</t>
  </si>
  <si>
    <t>Wykaz minimalnych zasobów ludzkich niezbędnych do wykonania usługi
Samodzielny Publiczny Zakład Opieki Zdrowotnej
ul. Szpitalna 3, 88-200 Radziejów</t>
  </si>
  <si>
    <t xml:space="preserve">Poradnie specjalistyczne </t>
  </si>
  <si>
    <t>7:00-19:00</t>
  </si>
  <si>
    <t xml:space="preserve">Powierzchnia użytkowa </t>
  </si>
  <si>
    <t>Strefa</t>
  </si>
  <si>
    <t xml:space="preserve">Brudownik </t>
  </si>
  <si>
    <t>Sala ćwiczeń</t>
  </si>
  <si>
    <t>Gabinet zabiegowy</t>
  </si>
  <si>
    <t xml:space="preserve">Pozostałe pomieszczenia </t>
  </si>
  <si>
    <t>Gabinet USG</t>
  </si>
  <si>
    <t>Pomieszczenie socjalne</t>
  </si>
  <si>
    <t>świetlica, gabinety terapeutyczne, pozostałe pomieszczenia</t>
  </si>
  <si>
    <t xml:space="preserve">Gabinety lekarskie </t>
  </si>
  <si>
    <t xml:space="preserve">Gabinet zabiegowy </t>
  </si>
  <si>
    <t xml:space="preserve">Gabinet lekarski </t>
  </si>
  <si>
    <t xml:space="preserve">Sale chorych </t>
  </si>
  <si>
    <t xml:space="preserve">Oddział Położniczy </t>
  </si>
  <si>
    <t xml:space="preserve">Sala cieć cesarskich </t>
  </si>
  <si>
    <t xml:space="preserve">Sale porodowe </t>
  </si>
  <si>
    <t>Szatnie, pomieszczenia przygotowawcze itp.</t>
  </si>
  <si>
    <t>Razem m2</t>
  </si>
  <si>
    <t xml:space="preserve">Gabinety pielęgniarskie, lekarkie, </t>
  </si>
  <si>
    <t xml:space="preserve">Gabinety zabiegowe, Izba Przyjęć </t>
  </si>
  <si>
    <t>Węzeł sanitarny</t>
  </si>
  <si>
    <t xml:space="preserve">Pobieralnia, sekretariat, pracownie laboratoryjne  </t>
  </si>
  <si>
    <t xml:space="preserve">Ciągi komunikacyje </t>
  </si>
  <si>
    <t>Gabinet lekarski/ pielęgniarski</t>
  </si>
  <si>
    <t>Sale chorych</t>
  </si>
  <si>
    <t>Izolatki</t>
  </si>
  <si>
    <t xml:space="preserve">Brudownik, węzeł sanitarny </t>
  </si>
  <si>
    <t>Ciagi komunikacyjne</t>
  </si>
  <si>
    <t xml:space="preserve">Gabinet zabigowy </t>
  </si>
  <si>
    <t>Sala wybudzeń</t>
  </si>
  <si>
    <t>Rzem m2</t>
  </si>
  <si>
    <t>Ciągi kominikacyjne</t>
  </si>
  <si>
    <t>HOL</t>
  </si>
  <si>
    <t xml:space="preserve">Węzeł sanitarny </t>
  </si>
  <si>
    <t>Oddział</t>
  </si>
  <si>
    <t>Kaplica</t>
  </si>
  <si>
    <t xml:space="preserve">Rejestracja </t>
  </si>
  <si>
    <t>Ciągi komuniacyjne</t>
  </si>
  <si>
    <t>Gabinety zabiegowe</t>
  </si>
  <si>
    <t>Gabinet lekarski/pieęgniarski</t>
  </si>
  <si>
    <t>Gabinet lekarski/pielęgniarski</t>
  </si>
  <si>
    <t>Pomieszczenia administracyjno-biurowe, Gabinety pielęgniarskie/ lekarskie</t>
  </si>
  <si>
    <t>Gabinet zabiegiowy</t>
  </si>
  <si>
    <t>Węzeł sanitarny, brudownik</t>
  </si>
  <si>
    <t>Sale rehabilitacji</t>
  </si>
  <si>
    <t>Brudownik, węzeł sanitarny</t>
  </si>
  <si>
    <t>Brudownik, węzeł santarny</t>
  </si>
  <si>
    <t>Sala intensywnego nadzoru</t>
  </si>
  <si>
    <t xml:space="preserve">Pomieszczenia bloku operacyjnego i poradni specjalistycznych </t>
  </si>
  <si>
    <t>Apteka szpitalna</t>
  </si>
  <si>
    <t>ŁĄCZNA POWIERZCHNIA DO SPRZĄTANIA</t>
  </si>
  <si>
    <t>Strefa I</t>
  </si>
  <si>
    <t>"ciągłej czystości" - magazyny materiałów sterylnych, zasobów czystych - spteka szpitalna.</t>
  </si>
  <si>
    <t>Strefa II</t>
  </si>
  <si>
    <t>"ogólnej czystości medycznej" - sale chorych, korytarze komunikacji wewnętrznej, gabinety lekarskie, dyżurki pielęgniareskie, gabinety rehabiltacji, windy transportowe, pracownie EEG, RTG, TK, poradnie specjalistyczne, szatnie personelu.</t>
  </si>
  <si>
    <t>Strefa III</t>
  </si>
  <si>
    <t>"czystości zmiennej" - gabinety zabiegowe, sale operacyjne, pracownia endoskopowa, sale opatrunkowe i diagnostyczne, sale pooperacyjne, sale porodowe, oddział noworodkowy, izolatki, centralna sterylizatornia - strefa "brudna", laboratorium analityczne.</t>
  </si>
  <si>
    <t>Strefa IV</t>
  </si>
  <si>
    <t>"ciągłego skażenia" - toalety, łazienki, brudowniki.</t>
  </si>
  <si>
    <t xml:space="preserve">Wykaz powierzchni przewidzianych do sprzątania w Samodzielnym Publicznym Zakładzie Opieki Zdrowotnej, 
ul. Szpitalna 3, 88-200 Radziejów </t>
  </si>
  <si>
    <t>Kontener</t>
  </si>
  <si>
    <t>TK</t>
  </si>
  <si>
    <t>Windy</t>
  </si>
  <si>
    <t>Gbinety zabiegowe</t>
  </si>
  <si>
    <t>A</t>
  </si>
  <si>
    <t>Gabinety lekarskie, pieęgniarskie, rejestracja. Pomieszczenia dla personelu</t>
  </si>
  <si>
    <t>7.00-15.00</t>
  </si>
  <si>
    <t>7:25-19:00</t>
  </si>
  <si>
    <t xml:space="preserve">W razie awarii </t>
  </si>
  <si>
    <t xml:space="preserve">Cena  netto /1m-c   zł  </t>
  </si>
  <si>
    <t xml:space="preserve">           VAT   %</t>
  </si>
  <si>
    <t>Cena brutto /1m-c    zł</t>
  </si>
  <si>
    <t xml:space="preserve"> </t>
  </si>
  <si>
    <t xml:space="preserve">Podpis osoby uprawnionej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</si>
</sst>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0"/>
      <name val="Calibri"/>
      <family val="2"/>
      <charset val="238"/>
    </font>
    <font>
      <sz val="9"/>
      <color theme="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0" tint="-0.14996795556505021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/>
      <right style="medium">
        <color rgb="FF00000A"/>
      </right>
      <top style="medium">
        <color rgb="FF00000A"/>
      </top>
      <bottom/>
      <diagonal/>
    </border>
    <border>
      <left/>
      <right style="medium">
        <color rgb="FF00000A"/>
      </right>
      <top/>
      <bottom/>
      <diagonal/>
    </border>
    <border>
      <left/>
      <right style="medium">
        <color rgb="FF00000A"/>
      </right>
      <top/>
      <bottom style="medium">
        <color rgb="FF00000A"/>
      </bottom>
      <diagonal/>
    </border>
    <border>
      <left style="medium">
        <color rgb="FF00000A"/>
      </left>
      <right/>
      <top style="medium">
        <color rgb="FF00000A"/>
      </top>
      <bottom/>
      <diagonal/>
    </border>
    <border>
      <left style="medium">
        <color rgb="FF00000A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rgb="FF00000A"/>
      </right>
      <top style="medium">
        <color rgb="FF00000A"/>
      </top>
      <bottom/>
      <diagonal/>
    </border>
    <border>
      <left style="medium">
        <color rgb="FF00000A"/>
      </left>
      <right style="medium">
        <color indexed="64"/>
      </right>
      <top style="medium">
        <color rgb="FF00000A"/>
      </top>
      <bottom/>
      <diagonal/>
    </border>
    <border>
      <left style="medium">
        <color indexed="64"/>
      </left>
      <right style="medium">
        <color rgb="FF00000A"/>
      </right>
      <top/>
      <bottom/>
      <diagonal/>
    </border>
    <border>
      <left style="medium">
        <color rgb="FF00000A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A"/>
      </right>
      <top/>
      <bottom style="medium">
        <color indexed="64"/>
      </bottom>
      <diagonal/>
    </border>
    <border>
      <left style="medium">
        <color rgb="FF00000A"/>
      </left>
      <right/>
      <top/>
      <bottom style="medium">
        <color indexed="64"/>
      </bottom>
      <diagonal/>
    </border>
    <border>
      <left/>
      <right style="medium">
        <color rgb="FF00000A"/>
      </right>
      <top/>
      <bottom style="medium">
        <color indexed="64"/>
      </bottom>
      <diagonal/>
    </border>
    <border>
      <left style="medium">
        <color rgb="FF00000A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>
      <alignment vertical="top"/>
    </xf>
  </cellStyleXfs>
  <cellXfs count="12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12" xfId="0" applyFont="1" applyBorder="1"/>
    <xf numFmtId="0" fontId="6" fillId="3" borderId="1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/>
    <xf numFmtId="0" fontId="5" fillId="4" borderId="12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21" fontId="5" fillId="4" borderId="12" xfId="0" applyNumberFormat="1" applyFont="1" applyFill="1" applyBorder="1" applyAlignment="1">
      <alignment horizontal="center" vertical="center" wrapText="1"/>
    </xf>
    <xf numFmtId="0" fontId="5" fillId="4" borderId="12" xfId="0" applyFont="1" applyFill="1" applyBorder="1"/>
    <xf numFmtId="0" fontId="5" fillId="4" borderId="12" xfId="0" applyFont="1" applyFill="1" applyBorder="1" applyAlignment="1">
      <alignment horizontal="center" vertical="center"/>
    </xf>
    <xf numFmtId="0" fontId="8" fillId="0" borderId="0" xfId="0" applyFont="1"/>
    <xf numFmtId="0" fontId="8" fillId="5" borderId="0" xfId="0" applyFont="1" applyFill="1"/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27" xfId="0" applyFont="1" applyBorder="1"/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0" fillId="4" borderId="12" xfId="0" applyFont="1" applyFill="1" applyBorder="1"/>
    <xf numFmtId="0" fontId="11" fillId="0" borderId="1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justify" vertical="center" wrapText="1"/>
    </xf>
    <xf numFmtId="0" fontId="12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justify" vertical="center" wrapText="1"/>
    </xf>
    <xf numFmtId="0" fontId="14" fillId="0" borderId="28" xfId="1" applyFont="1" applyBorder="1" applyAlignment="1" applyProtection="1">
      <alignment horizontal="center" vertical="center"/>
      <protection hidden="1"/>
    </xf>
    <xf numFmtId="0" fontId="15" fillId="0" borderId="28" xfId="1" applyFont="1" applyBorder="1" applyAlignment="1" applyProtection="1">
      <alignment horizontal="center" vertical="center"/>
      <protection locked="0"/>
    </xf>
    <xf numFmtId="0" fontId="14" fillId="8" borderId="28" xfId="0" applyFont="1" applyFill="1" applyBorder="1" applyAlignment="1">
      <alignment horizontal="center" vertical="center"/>
    </xf>
    <xf numFmtId="0" fontId="14" fillId="8" borderId="28" xfId="0" applyFont="1" applyFill="1" applyBorder="1" applyAlignment="1">
      <alignment horizontal="center" vertical="center" wrapText="1"/>
    </xf>
    <xf numFmtId="0" fontId="15" fillId="8" borderId="28" xfId="1" applyFont="1" applyFill="1" applyBorder="1" applyAlignment="1" applyProtection="1">
      <alignment horizontal="center" vertical="center" wrapText="1"/>
    </xf>
    <xf numFmtId="9" fontId="15" fillId="8" borderId="28" xfId="1" applyNumberFormat="1" applyFont="1" applyFill="1" applyBorder="1" applyAlignment="1" applyProtection="1">
      <alignment horizontal="center" wrapText="1"/>
    </xf>
    <xf numFmtId="4" fontId="15" fillId="8" borderId="28" xfId="1" applyNumberFormat="1" applyFont="1" applyFill="1" applyBorder="1" applyAlignment="1" applyProtection="1">
      <alignment horizontal="center" vertical="center" wrapText="1"/>
    </xf>
    <xf numFmtId="0" fontId="14" fillId="6" borderId="28" xfId="0" applyFont="1" applyFill="1" applyBorder="1" applyAlignment="1">
      <alignment vertical="center" wrapText="1"/>
    </xf>
    <xf numFmtId="0" fontId="15" fillId="5" borderId="28" xfId="0" applyFont="1" applyFill="1" applyBorder="1" applyAlignment="1">
      <alignment horizontal="center" wrapText="1"/>
    </xf>
    <xf numFmtId="0" fontId="15" fillId="2" borderId="28" xfId="0" applyFont="1" applyFill="1" applyBorder="1" applyAlignment="1">
      <alignment horizontal="center" vertical="center" wrapText="1"/>
    </xf>
    <xf numFmtId="0" fontId="15" fillId="5" borderId="28" xfId="0" applyFont="1" applyFill="1" applyBorder="1" applyAlignment="1">
      <alignment vertical="center" wrapText="1"/>
    </xf>
    <xf numFmtId="0" fontId="16" fillId="0" borderId="28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4" fillId="7" borderId="28" xfId="0" applyFont="1" applyFill="1" applyBorder="1" applyAlignment="1">
      <alignment horizontal="center" wrapText="1"/>
    </xf>
    <xf numFmtId="0" fontId="15" fillId="0" borderId="28" xfId="0" applyFont="1" applyBorder="1" applyAlignment="1">
      <alignment horizontal="center" vertical="center" wrapText="1"/>
    </xf>
    <xf numFmtId="0" fontId="15" fillId="4" borderId="28" xfId="0" applyFont="1" applyFill="1" applyBorder="1" applyAlignment="1">
      <alignment horizontal="center" wrapText="1"/>
    </xf>
    <xf numFmtId="0" fontId="15" fillId="4" borderId="28" xfId="0" applyFont="1" applyFill="1" applyBorder="1" applyAlignment="1">
      <alignment vertical="center" wrapText="1"/>
    </xf>
    <xf numFmtId="0" fontId="17" fillId="6" borderId="28" xfId="0" applyFont="1" applyFill="1" applyBorder="1"/>
    <xf numFmtId="0" fontId="17" fillId="6" borderId="28" xfId="0" applyFont="1" applyFill="1" applyBorder="1" applyAlignment="1">
      <alignment vertical="center" wrapText="1"/>
    </xf>
    <xf numFmtId="0" fontId="16" fillId="5" borderId="28" xfId="0" applyFont="1" applyFill="1" applyBorder="1" applyAlignment="1">
      <alignment vertical="center" wrapText="1"/>
    </xf>
    <xf numFmtId="0" fontId="18" fillId="6" borderId="28" xfId="0" applyFont="1" applyFill="1" applyBorder="1" applyAlignment="1">
      <alignment vertical="center" wrapText="1"/>
    </xf>
    <xf numFmtId="0" fontId="16" fillId="5" borderId="28" xfId="0" applyFont="1" applyFill="1" applyBorder="1"/>
    <xf numFmtId="0" fontId="16" fillId="5" borderId="28" xfId="0" applyFont="1" applyFill="1" applyBorder="1" applyAlignment="1">
      <alignment horizontal="center"/>
    </xf>
    <xf numFmtId="0" fontId="19" fillId="0" borderId="28" xfId="0" applyFont="1" applyBorder="1" applyAlignment="1">
      <alignment horizontal="center" vertical="center" wrapText="1"/>
    </xf>
    <xf numFmtId="0" fontId="15" fillId="0" borderId="28" xfId="0" applyFont="1" applyBorder="1" applyAlignment="1">
      <alignment wrapText="1"/>
    </xf>
    <xf numFmtId="0" fontId="20" fillId="5" borderId="28" xfId="0" applyFont="1" applyFill="1" applyBorder="1" applyAlignment="1">
      <alignment horizontal="center"/>
    </xf>
    <xf numFmtId="0" fontId="17" fillId="5" borderId="28" xfId="0" applyFont="1" applyFill="1" applyBorder="1" applyAlignment="1">
      <alignment horizontal="right"/>
    </xf>
    <xf numFmtId="0" fontId="15" fillId="0" borderId="28" xfId="0" applyFont="1" applyBorder="1" applyAlignment="1">
      <alignment horizontal="center" wrapText="1"/>
    </xf>
    <xf numFmtId="0" fontId="15" fillId="0" borderId="28" xfId="0" applyFont="1" applyBorder="1" applyAlignment="1">
      <alignment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5" borderId="28" xfId="0" applyFont="1" applyFill="1" applyBorder="1" applyAlignment="1">
      <alignment horizontal="center" vertical="center" wrapText="1"/>
    </xf>
    <xf numFmtId="0" fontId="19" fillId="0" borderId="28" xfId="0" applyFont="1" applyBorder="1"/>
    <xf numFmtId="0" fontId="14" fillId="0" borderId="28" xfId="0" applyFont="1" applyBorder="1" applyAlignment="1">
      <alignment horizontal="center" vertical="center"/>
    </xf>
    <xf numFmtId="0" fontId="14" fillId="5" borderId="28" xfId="0" applyFont="1" applyFill="1" applyBorder="1" applyAlignment="1">
      <alignment horizontal="left" vertical="center" wrapText="1"/>
    </xf>
    <xf numFmtId="0" fontId="14" fillId="9" borderId="28" xfId="0" applyFont="1" applyFill="1" applyBorder="1" applyAlignment="1">
      <alignment horizontal="center"/>
    </xf>
    <xf numFmtId="0" fontId="14" fillId="9" borderId="28" xfId="0" applyFont="1" applyFill="1" applyBorder="1" applyAlignment="1">
      <alignment vertical="center"/>
    </xf>
    <xf numFmtId="0" fontId="16" fillId="9" borderId="28" xfId="0" applyFont="1" applyFill="1" applyBorder="1"/>
    <xf numFmtId="0" fontId="14" fillId="10" borderId="28" xfId="0" applyFont="1" applyFill="1" applyBorder="1" applyAlignment="1">
      <alignment horizontal="center" wrapText="1"/>
    </xf>
    <xf numFmtId="0" fontId="15" fillId="10" borderId="28" xfId="0" applyFont="1" applyFill="1" applyBorder="1" applyAlignment="1">
      <alignment horizontal="center" vertical="center" wrapText="1"/>
    </xf>
    <xf numFmtId="0" fontId="16" fillId="10" borderId="28" xfId="0" applyFont="1" applyFill="1" applyBorder="1"/>
    <xf numFmtId="0" fontId="19" fillId="10" borderId="28" xfId="0" applyFont="1" applyFill="1" applyBorder="1" applyAlignment="1">
      <alignment horizontal="center" vertical="center" wrapText="1"/>
    </xf>
    <xf numFmtId="0" fontId="18" fillId="10" borderId="28" xfId="0" applyFont="1" applyFill="1" applyBorder="1" applyAlignment="1">
      <alignment horizontal="center" wrapText="1"/>
    </xf>
    <xf numFmtId="0" fontId="19" fillId="10" borderId="28" xfId="0" applyFont="1" applyFill="1" applyBorder="1"/>
    <xf numFmtId="0" fontId="16" fillId="0" borderId="28" xfId="0" applyFont="1" applyBorder="1" applyAlignment="1">
      <alignment vertical="center" wrapText="1"/>
    </xf>
    <xf numFmtId="0" fontId="21" fillId="0" borderId="0" xfId="0" applyFont="1" applyAlignment="1">
      <alignment horizontal="center"/>
    </xf>
    <xf numFmtId="0" fontId="16" fillId="5" borderId="28" xfId="0" applyFont="1" applyFill="1" applyBorder="1" applyAlignment="1">
      <alignment horizontal="left" vertical="center" wrapText="1"/>
    </xf>
    <xf numFmtId="0" fontId="16" fillId="0" borderId="28" xfId="0" applyFont="1" applyBorder="1" applyAlignment="1"/>
    <xf numFmtId="0" fontId="16" fillId="0" borderId="28" xfId="0" applyFont="1" applyBorder="1" applyAlignment="1">
      <alignment horizontal="left" vertical="center" wrapText="1"/>
    </xf>
    <xf numFmtId="0" fontId="14" fillId="9" borderId="28" xfId="0" applyFont="1" applyFill="1" applyBorder="1" applyAlignment="1">
      <alignment vertical="center"/>
    </xf>
    <xf numFmtId="0" fontId="14" fillId="0" borderId="28" xfId="0" applyFont="1" applyBorder="1" applyAlignment="1">
      <alignment horizontal="center" vertical="center"/>
    </xf>
    <xf numFmtId="0" fontId="14" fillId="10" borderId="28" xfId="0" applyFont="1" applyFill="1" applyBorder="1" applyAlignment="1">
      <alignment horizontal="right" vertical="center" wrapText="1"/>
    </xf>
    <xf numFmtId="0" fontId="14" fillId="5" borderId="28" xfId="0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7" borderId="28" xfId="0" applyFont="1" applyFill="1" applyBorder="1" applyAlignment="1">
      <alignment horizontal="right" vertical="center" wrapText="1"/>
    </xf>
    <xf numFmtId="0" fontId="17" fillId="10" borderId="28" xfId="0" applyFont="1" applyFill="1" applyBorder="1" applyAlignment="1">
      <alignment horizontal="right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wrapText="1"/>
    </xf>
    <xf numFmtId="0" fontId="5" fillId="4" borderId="18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6" fillId="0" borderId="29" xfId="0" applyFont="1" applyBorder="1" applyAlignment="1"/>
  </cellXfs>
  <cellStyles count="2">
    <cellStyle name="Excel Built-in Explanatory Text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2"/>
  <sheetViews>
    <sheetView tabSelected="1" view="pageBreakPreview" zoomScale="60" zoomScaleNormal="101" workbookViewId="0">
      <selection sqref="A1:H1"/>
    </sheetView>
  </sheetViews>
  <sheetFormatPr defaultColWidth="8.85546875" defaultRowHeight="15" x14ac:dyDescent="0.25"/>
  <cols>
    <col min="1" max="1" width="10.28515625" style="29" customWidth="1"/>
    <col min="2" max="2" width="10.7109375" style="29" customWidth="1"/>
    <col min="3" max="3" width="31" style="29" customWidth="1"/>
    <col min="4" max="4" width="24.85546875" style="31" bestFit="1" customWidth="1"/>
    <col min="5" max="5" width="7.28515625" style="33" customWidth="1"/>
    <col min="6" max="6" width="15.140625" style="29" customWidth="1"/>
    <col min="7" max="7" width="8.85546875" style="29"/>
    <col min="8" max="8" width="18.140625" style="29" customWidth="1"/>
    <col min="9" max="16384" width="8.85546875" style="29"/>
  </cols>
  <sheetData>
    <row r="1" spans="1:8" ht="54.75" customHeight="1" x14ac:dyDescent="0.25">
      <c r="A1" s="122" t="s">
        <v>143</v>
      </c>
      <c r="B1" s="122"/>
      <c r="C1" s="122"/>
      <c r="D1" s="122"/>
      <c r="E1" s="122"/>
      <c r="F1" s="123"/>
      <c r="G1" s="123"/>
      <c r="H1" s="123"/>
    </row>
    <row r="2" spans="1:8" s="35" customFormat="1" ht="35.450000000000003" customHeight="1" x14ac:dyDescent="0.2">
      <c r="A2" s="48" t="s">
        <v>59</v>
      </c>
      <c r="B2" s="49" t="s">
        <v>5</v>
      </c>
      <c r="C2" s="48" t="s">
        <v>6</v>
      </c>
      <c r="D2" s="49" t="s">
        <v>84</v>
      </c>
      <c r="E2" s="49" t="s">
        <v>85</v>
      </c>
      <c r="F2" s="50" t="s">
        <v>153</v>
      </c>
      <c r="G2" s="51" t="s">
        <v>154</v>
      </c>
      <c r="H2" s="52" t="s">
        <v>155</v>
      </c>
    </row>
    <row r="3" spans="1:8" x14ac:dyDescent="0.25">
      <c r="A3" s="95" t="s">
        <v>0</v>
      </c>
      <c r="B3" s="97" t="s">
        <v>7</v>
      </c>
      <c r="C3" s="53" t="s">
        <v>29</v>
      </c>
      <c r="D3" s="54" t="s">
        <v>79</v>
      </c>
      <c r="E3" s="55"/>
      <c r="F3" s="46" t="s">
        <v>156</v>
      </c>
      <c r="G3" s="47" t="s">
        <v>156</v>
      </c>
      <c r="H3" s="47" t="s">
        <v>156</v>
      </c>
    </row>
    <row r="4" spans="1:8" x14ac:dyDescent="0.25">
      <c r="A4" s="95"/>
      <c r="B4" s="97"/>
      <c r="C4" s="56" t="s">
        <v>108</v>
      </c>
      <c r="D4" s="54">
        <v>409.2</v>
      </c>
      <c r="E4" s="55" t="s">
        <v>10</v>
      </c>
      <c r="F4" s="57"/>
      <c r="G4" s="57"/>
      <c r="H4" s="57"/>
    </row>
    <row r="5" spans="1:8" x14ac:dyDescent="0.25">
      <c r="A5" s="95"/>
      <c r="B5" s="97"/>
      <c r="C5" s="56" t="s">
        <v>109</v>
      </c>
      <c r="D5" s="54">
        <v>37.799999999999997</v>
      </c>
      <c r="E5" s="55" t="s">
        <v>9</v>
      </c>
      <c r="F5" s="57"/>
      <c r="G5" s="57"/>
      <c r="H5" s="57"/>
    </row>
    <row r="6" spans="1:8" x14ac:dyDescent="0.25">
      <c r="A6" s="95"/>
      <c r="B6" s="97"/>
      <c r="C6" s="56" t="s">
        <v>110</v>
      </c>
      <c r="D6" s="54">
        <v>88.2</v>
      </c>
      <c r="E6" s="55" t="s">
        <v>7</v>
      </c>
      <c r="F6" s="57"/>
      <c r="G6" s="57"/>
      <c r="H6" s="57"/>
    </row>
    <row r="7" spans="1:8" x14ac:dyDescent="0.25">
      <c r="A7" s="95"/>
      <c r="B7" s="97"/>
      <c r="C7" s="56" t="s">
        <v>122</v>
      </c>
      <c r="D7" s="54">
        <v>36.6</v>
      </c>
      <c r="E7" s="55" t="s">
        <v>9</v>
      </c>
      <c r="F7" s="57"/>
      <c r="G7" s="57"/>
      <c r="H7" s="57"/>
    </row>
    <row r="8" spans="1:8" x14ac:dyDescent="0.25">
      <c r="A8" s="95"/>
      <c r="B8" s="97"/>
      <c r="C8" s="56" t="s">
        <v>128</v>
      </c>
      <c r="D8" s="54">
        <v>109.5</v>
      </c>
      <c r="E8" s="55" t="s">
        <v>10</v>
      </c>
      <c r="F8" s="57"/>
      <c r="G8" s="57"/>
      <c r="H8" s="57"/>
    </row>
    <row r="9" spans="1:8" ht="40.5" customHeight="1" x14ac:dyDescent="0.25">
      <c r="A9" s="95"/>
      <c r="B9" s="97"/>
      <c r="C9" s="56" t="s">
        <v>125</v>
      </c>
      <c r="D9" s="58">
        <v>93.6</v>
      </c>
      <c r="E9" s="55" t="s">
        <v>10</v>
      </c>
      <c r="F9" s="57"/>
      <c r="G9" s="57"/>
      <c r="H9" s="57"/>
    </row>
    <row r="10" spans="1:8" x14ac:dyDescent="0.25">
      <c r="A10" s="95"/>
      <c r="B10" s="97"/>
      <c r="C10" s="53" t="s">
        <v>44</v>
      </c>
      <c r="D10" s="54">
        <v>212.04</v>
      </c>
      <c r="E10" s="55" t="s">
        <v>10</v>
      </c>
      <c r="F10" s="57"/>
      <c r="G10" s="57"/>
      <c r="H10" s="57"/>
    </row>
    <row r="11" spans="1:8" x14ac:dyDescent="0.25">
      <c r="A11" s="95"/>
      <c r="B11" s="96" t="s">
        <v>101</v>
      </c>
      <c r="C11" s="96"/>
      <c r="D11" s="83">
        <f>SUM(D4:D10)</f>
        <v>986.94</v>
      </c>
      <c r="E11" s="84" t="s">
        <v>79</v>
      </c>
      <c r="F11" s="85"/>
      <c r="G11" s="85"/>
      <c r="H11" s="85"/>
    </row>
    <row r="12" spans="1:8" ht="31.5" customHeight="1" x14ac:dyDescent="0.25">
      <c r="A12" s="95"/>
      <c r="B12" s="97" t="s">
        <v>9</v>
      </c>
      <c r="C12" s="53" t="s">
        <v>54</v>
      </c>
      <c r="D12" s="54" t="s">
        <v>79</v>
      </c>
      <c r="E12" s="60" t="s">
        <v>79</v>
      </c>
      <c r="F12" s="57"/>
      <c r="G12" s="57"/>
      <c r="H12" s="57"/>
    </row>
    <row r="13" spans="1:8" x14ac:dyDescent="0.25">
      <c r="A13" s="95"/>
      <c r="B13" s="97"/>
      <c r="C13" s="56" t="s">
        <v>108</v>
      </c>
      <c r="D13" s="54">
        <v>246.8</v>
      </c>
      <c r="E13" s="60" t="s">
        <v>10</v>
      </c>
      <c r="F13" s="57"/>
      <c r="G13" s="57"/>
      <c r="H13" s="57"/>
    </row>
    <row r="14" spans="1:8" x14ac:dyDescent="0.25">
      <c r="A14" s="95"/>
      <c r="B14" s="97"/>
      <c r="C14" s="56" t="s">
        <v>109</v>
      </c>
      <c r="D14" s="54">
        <v>37.799999999999997</v>
      </c>
      <c r="E14" s="60" t="s">
        <v>9</v>
      </c>
      <c r="F14" s="57"/>
      <c r="G14" s="57"/>
      <c r="H14" s="57"/>
    </row>
    <row r="15" spans="1:8" x14ac:dyDescent="0.25">
      <c r="A15" s="95"/>
      <c r="B15" s="97"/>
      <c r="C15" s="56" t="s">
        <v>110</v>
      </c>
      <c r="D15" s="54">
        <v>52.2</v>
      </c>
      <c r="E15" s="60" t="s">
        <v>7</v>
      </c>
      <c r="F15" s="57"/>
      <c r="G15" s="57"/>
      <c r="H15" s="57"/>
    </row>
    <row r="16" spans="1:8" x14ac:dyDescent="0.25">
      <c r="A16" s="95"/>
      <c r="B16" s="97"/>
      <c r="C16" s="56" t="s">
        <v>88</v>
      </c>
      <c r="D16" s="54">
        <v>18</v>
      </c>
      <c r="E16" s="60" t="s">
        <v>9</v>
      </c>
      <c r="F16" s="57"/>
      <c r="G16" s="57"/>
      <c r="H16" s="57"/>
    </row>
    <row r="17" spans="1:8" x14ac:dyDescent="0.25">
      <c r="A17" s="95"/>
      <c r="B17" s="97"/>
      <c r="C17" s="56" t="s">
        <v>123</v>
      </c>
      <c r="D17" s="54">
        <v>72.900000000000006</v>
      </c>
      <c r="E17" s="60" t="s">
        <v>10</v>
      </c>
      <c r="F17" s="57"/>
      <c r="G17" s="57"/>
      <c r="H17" s="57"/>
    </row>
    <row r="18" spans="1:8" x14ac:dyDescent="0.25">
      <c r="A18" s="95"/>
      <c r="B18" s="97"/>
      <c r="C18" s="53" t="s">
        <v>55</v>
      </c>
      <c r="D18" s="54" t="s">
        <v>79</v>
      </c>
      <c r="E18" s="60" t="s">
        <v>79</v>
      </c>
      <c r="F18" s="57"/>
      <c r="G18" s="57"/>
      <c r="H18" s="57"/>
    </row>
    <row r="19" spans="1:8" x14ac:dyDescent="0.25">
      <c r="A19" s="95"/>
      <c r="B19" s="97"/>
      <c r="C19" s="56" t="s">
        <v>108</v>
      </c>
      <c r="D19" s="54">
        <v>122</v>
      </c>
      <c r="E19" s="60" t="s">
        <v>10</v>
      </c>
      <c r="F19" s="57"/>
      <c r="G19" s="57"/>
      <c r="H19" s="57"/>
    </row>
    <row r="20" spans="1:8" x14ac:dyDescent="0.25">
      <c r="A20" s="95"/>
      <c r="B20" s="97"/>
      <c r="C20" s="56" t="s">
        <v>109</v>
      </c>
      <c r="D20" s="54">
        <v>37.799999999999997</v>
      </c>
      <c r="E20" s="60" t="s">
        <v>9</v>
      </c>
      <c r="F20" s="57"/>
      <c r="G20" s="57"/>
      <c r="H20" s="57"/>
    </row>
    <row r="21" spans="1:8" x14ac:dyDescent="0.25">
      <c r="A21" s="95"/>
      <c r="B21" s="97"/>
      <c r="C21" s="56" t="s">
        <v>124</v>
      </c>
      <c r="D21" s="54">
        <v>90</v>
      </c>
      <c r="E21" s="60" t="s">
        <v>10</v>
      </c>
      <c r="F21" s="57"/>
      <c r="G21" s="57"/>
      <c r="H21" s="57"/>
    </row>
    <row r="22" spans="1:8" x14ac:dyDescent="0.25">
      <c r="A22" s="95"/>
      <c r="B22" s="97"/>
      <c r="C22" s="56" t="s">
        <v>88</v>
      </c>
      <c r="D22" s="54">
        <v>37.5</v>
      </c>
      <c r="E22" s="60" t="s">
        <v>9</v>
      </c>
      <c r="F22" s="57"/>
      <c r="G22" s="57"/>
      <c r="H22" s="57"/>
    </row>
    <row r="23" spans="1:8" x14ac:dyDescent="0.25">
      <c r="A23" s="95"/>
      <c r="B23" s="97"/>
      <c r="C23" s="56" t="s">
        <v>129</v>
      </c>
      <c r="D23" s="54">
        <v>53.4</v>
      </c>
      <c r="E23" s="60" t="s">
        <v>7</v>
      </c>
      <c r="F23" s="57"/>
      <c r="G23" s="57"/>
      <c r="H23" s="57"/>
    </row>
    <row r="24" spans="1:8" x14ac:dyDescent="0.25">
      <c r="A24" s="95"/>
      <c r="B24" s="97"/>
      <c r="C24" s="53" t="s">
        <v>44</v>
      </c>
      <c r="D24" s="54">
        <f>171.12+46.1</f>
        <v>217.22</v>
      </c>
      <c r="E24" s="60" t="s">
        <v>10</v>
      </c>
      <c r="F24" s="57"/>
      <c r="G24" s="57"/>
      <c r="H24" s="57"/>
    </row>
    <row r="25" spans="1:8" x14ac:dyDescent="0.25">
      <c r="A25" s="95"/>
      <c r="B25" s="96" t="s">
        <v>101</v>
      </c>
      <c r="C25" s="96"/>
      <c r="D25" s="83">
        <f>SUM(D13:D24)</f>
        <v>985.62</v>
      </c>
      <c r="E25" s="84" t="s">
        <v>79</v>
      </c>
      <c r="F25" s="85"/>
      <c r="G25" s="85"/>
      <c r="H25" s="85"/>
    </row>
    <row r="26" spans="1:8" x14ac:dyDescent="0.25">
      <c r="A26" s="95"/>
      <c r="B26" s="97" t="s">
        <v>10</v>
      </c>
      <c r="C26" s="53" t="s">
        <v>30</v>
      </c>
      <c r="D26" s="54" t="s">
        <v>79</v>
      </c>
      <c r="E26" s="60" t="s">
        <v>79</v>
      </c>
      <c r="F26" s="57"/>
      <c r="G26" s="57"/>
      <c r="H26" s="57"/>
    </row>
    <row r="27" spans="1:8" x14ac:dyDescent="0.25">
      <c r="A27" s="95"/>
      <c r="B27" s="97"/>
      <c r="C27" s="56" t="s">
        <v>108</v>
      </c>
      <c r="D27" s="54">
        <v>223.2</v>
      </c>
      <c r="E27" s="60" t="s">
        <v>10</v>
      </c>
      <c r="F27" s="57"/>
      <c r="G27" s="57"/>
      <c r="H27" s="57"/>
    </row>
    <row r="28" spans="1:8" x14ac:dyDescent="0.25">
      <c r="A28" s="95"/>
      <c r="B28" s="97"/>
      <c r="C28" s="56" t="s">
        <v>109</v>
      </c>
      <c r="D28" s="54">
        <v>37.799999999999997</v>
      </c>
      <c r="E28" s="60" t="s">
        <v>9</v>
      </c>
      <c r="F28" s="57"/>
      <c r="G28" s="57"/>
      <c r="H28" s="57"/>
    </row>
    <row r="29" spans="1:8" x14ac:dyDescent="0.25">
      <c r="A29" s="95"/>
      <c r="B29" s="97"/>
      <c r="C29" s="56" t="s">
        <v>129</v>
      </c>
      <c r="D29" s="54">
        <v>56.7</v>
      </c>
      <c r="E29" s="60" t="s">
        <v>7</v>
      </c>
      <c r="F29" s="57"/>
      <c r="G29" s="57"/>
      <c r="H29" s="57"/>
    </row>
    <row r="30" spans="1:8" x14ac:dyDescent="0.25">
      <c r="A30" s="95"/>
      <c r="B30" s="97"/>
      <c r="C30" s="56" t="s">
        <v>107</v>
      </c>
      <c r="D30" s="54">
        <v>90.6</v>
      </c>
      <c r="E30" s="60" t="s">
        <v>10</v>
      </c>
      <c r="F30" s="57"/>
      <c r="G30" s="57"/>
      <c r="H30" s="57"/>
    </row>
    <row r="31" spans="1:8" x14ac:dyDescent="0.25">
      <c r="A31" s="95"/>
      <c r="B31" s="97"/>
      <c r="C31" s="56" t="s">
        <v>88</v>
      </c>
      <c r="D31" s="54">
        <f>18.6+18.6</f>
        <v>37.200000000000003</v>
      </c>
      <c r="E31" s="60" t="s">
        <v>9</v>
      </c>
      <c r="F31" s="57"/>
      <c r="G31" s="57"/>
      <c r="H31" s="57"/>
    </row>
    <row r="32" spans="1:8" x14ac:dyDescent="0.25">
      <c r="A32" s="95"/>
      <c r="B32" s="97"/>
      <c r="C32" s="53" t="s">
        <v>56</v>
      </c>
      <c r="D32" s="61" t="s">
        <v>79</v>
      </c>
      <c r="E32" s="60" t="s">
        <v>79</v>
      </c>
      <c r="F32" s="57"/>
      <c r="G32" s="57"/>
      <c r="H32" s="57"/>
    </row>
    <row r="33" spans="1:8" x14ac:dyDescent="0.25">
      <c r="A33" s="95"/>
      <c r="B33" s="97"/>
      <c r="C33" s="62" t="s">
        <v>108</v>
      </c>
      <c r="D33" s="61">
        <v>148.80000000000001</v>
      </c>
      <c r="E33" s="60" t="s">
        <v>10</v>
      </c>
      <c r="F33" s="57"/>
      <c r="G33" s="57"/>
      <c r="H33" s="57"/>
    </row>
    <row r="34" spans="1:8" x14ac:dyDescent="0.25">
      <c r="A34" s="95"/>
      <c r="B34" s="97"/>
      <c r="C34" s="62" t="s">
        <v>129</v>
      </c>
      <c r="D34" s="61">
        <v>53.7</v>
      </c>
      <c r="E34" s="60" t="s">
        <v>7</v>
      </c>
      <c r="F34" s="57"/>
      <c r="G34" s="57"/>
      <c r="H34" s="57"/>
    </row>
    <row r="35" spans="1:8" x14ac:dyDescent="0.25">
      <c r="A35" s="95"/>
      <c r="B35" s="97"/>
      <c r="C35" s="62" t="s">
        <v>109</v>
      </c>
      <c r="D35" s="61">
        <v>18.899999999999999</v>
      </c>
      <c r="E35" s="60" t="s">
        <v>9</v>
      </c>
      <c r="F35" s="57"/>
      <c r="G35" s="57"/>
      <c r="H35" s="57"/>
    </row>
    <row r="36" spans="1:8" x14ac:dyDescent="0.25">
      <c r="A36" s="95"/>
      <c r="B36" s="97"/>
      <c r="C36" s="62" t="s">
        <v>87</v>
      </c>
      <c r="D36" s="61">
        <v>18.899999999999999</v>
      </c>
      <c r="E36" s="60" t="s">
        <v>10</v>
      </c>
      <c r="F36" s="57"/>
      <c r="G36" s="57"/>
      <c r="H36" s="57"/>
    </row>
    <row r="37" spans="1:8" x14ac:dyDescent="0.25">
      <c r="A37" s="95"/>
      <c r="B37" s="97"/>
      <c r="C37" s="62" t="s">
        <v>107</v>
      </c>
      <c r="D37" s="61">
        <v>72</v>
      </c>
      <c r="E37" s="60" t="s">
        <v>10</v>
      </c>
      <c r="F37" s="57"/>
      <c r="G37" s="57"/>
      <c r="H37" s="57"/>
    </row>
    <row r="38" spans="1:8" x14ac:dyDescent="0.25">
      <c r="A38" s="95"/>
      <c r="B38" s="97"/>
      <c r="C38" s="62" t="s">
        <v>88</v>
      </c>
      <c r="D38" s="61">
        <v>18.899999999999999</v>
      </c>
      <c r="E38" s="60" t="s">
        <v>9</v>
      </c>
      <c r="F38" s="57"/>
      <c r="G38" s="57"/>
      <c r="H38" s="57"/>
    </row>
    <row r="39" spans="1:8" x14ac:dyDescent="0.25">
      <c r="A39" s="95"/>
      <c r="B39" s="97"/>
      <c r="C39" s="63" t="s">
        <v>111</v>
      </c>
      <c r="D39" s="61">
        <v>206</v>
      </c>
      <c r="E39" s="60" t="s">
        <v>10</v>
      </c>
      <c r="F39" s="57"/>
      <c r="G39" s="57"/>
      <c r="H39" s="57"/>
    </row>
    <row r="40" spans="1:8" x14ac:dyDescent="0.25">
      <c r="A40" s="95"/>
      <c r="B40" s="96" t="s">
        <v>101</v>
      </c>
      <c r="C40" s="96"/>
      <c r="D40" s="83">
        <f>SUM(D27:D39)</f>
        <v>982.69999999999993</v>
      </c>
      <c r="E40" s="84"/>
      <c r="F40" s="85"/>
      <c r="G40" s="85"/>
      <c r="H40" s="85"/>
    </row>
    <row r="41" spans="1:8" x14ac:dyDescent="0.25">
      <c r="A41" s="95"/>
      <c r="B41" s="97" t="s">
        <v>11</v>
      </c>
      <c r="C41" s="64" t="s">
        <v>8</v>
      </c>
      <c r="D41" s="54" t="s">
        <v>79</v>
      </c>
      <c r="E41" s="60" t="s">
        <v>79</v>
      </c>
      <c r="F41" s="57"/>
      <c r="G41" s="57"/>
      <c r="H41" s="57"/>
    </row>
    <row r="42" spans="1:8" x14ac:dyDescent="0.25">
      <c r="A42" s="95"/>
      <c r="B42" s="97"/>
      <c r="C42" s="65" t="s">
        <v>108</v>
      </c>
      <c r="D42" s="54">
        <v>163.9</v>
      </c>
      <c r="E42" s="60" t="s">
        <v>10</v>
      </c>
      <c r="F42" s="57"/>
      <c r="G42" s="57"/>
      <c r="H42" s="57"/>
    </row>
    <row r="43" spans="1:8" x14ac:dyDescent="0.25">
      <c r="A43" s="95"/>
      <c r="B43" s="97"/>
      <c r="C43" s="65" t="s">
        <v>109</v>
      </c>
      <c r="D43" s="54">
        <v>37.799999999999997</v>
      </c>
      <c r="E43" s="60" t="s">
        <v>9</v>
      </c>
      <c r="F43" s="57"/>
      <c r="G43" s="57"/>
      <c r="H43" s="57"/>
    </row>
    <row r="44" spans="1:8" x14ac:dyDescent="0.25">
      <c r="A44" s="95"/>
      <c r="B44" s="97"/>
      <c r="C44" s="65" t="s">
        <v>107</v>
      </c>
      <c r="D44" s="54">
        <v>146.69999999999999</v>
      </c>
      <c r="E44" s="60" t="s">
        <v>10</v>
      </c>
      <c r="F44" s="57"/>
      <c r="G44" s="57"/>
      <c r="H44" s="57"/>
    </row>
    <row r="45" spans="1:8" x14ac:dyDescent="0.25">
      <c r="A45" s="95"/>
      <c r="B45" s="97"/>
      <c r="C45" s="65" t="s">
        <v>130</v>
      </c>
      <c r="D45" s="54">
        <v>34.799999999999997</v>
      </c>
      <c r="E45" s="60" t="s">
        <v>7</v>
      </c>
      <c r="F45" s="57"/>
      <c r="G45" s="57"/>
      <c r="H45" s="57"/>
    </row>
    <row r="46" spans="1:8" x14ac:dyDescent="0.25">
      <c r="A46" s="95"/>
      <c r="B46" s="97"/>
      <c r="C46" s="65" t="s">
        <v>88</v>
      </c>
      <c r="D46" s="54">
        <v>18.600000000000001</v>
      </c>
      <c r="E46" s="60" t="s">
        <v>9</v>
      </c>
      <c r="F46" s="57"/>
      <c r="G46" s="57"/>
      <c r="H46" s="57"/>
    </row>
    <row r="47" spans="1:8" x14ac:dyDescent="0.25">
      <c r="A47" s="95"/>
      <c r="B47" s="97"/>
      <c r="C47" s="53" t="s">
        <v>31</v>
      </c>
      <c r="D47" s="54" t="s">
        <v>79</v>
      </c>
      <c r="E47" s="60" t="s">
        <v>79</v>
      </c>
      <c r="F47" s="57"/>
      <c r="G47" s="57"/>
      <c r="H47" s="57"/>
    </row>
    <row r="48" spans="1:8" x14ac:dyDescent="0.25">
      <c r="A48" s="95"/>
      <c r="B48" s="97"/>
      <c r="C48" s="56" t="s">
        <v>108</v>
      </c>
      <c r="D48" s="54">
        <v>94.5</v>
      </c>
      <c r="E48" s="60" t="s">
        <v>10</v>
      </c>
      <c r="F48" s="57"/>
      <c r="G48" s="57"/>
      <c r="H48" s="57"/>
    </row>
    <row r="49" spans="1:8" x14ac:dyDescent="0.25">
      <c r="A49" s="95"/>
      <c r="B49" s="97"/>
      <c r="C49" s="56" t="s">
        <v>109</v>
      </c>
      <c r="D49" s="54">
        <v>37.799999999999997</v>
      </c>
      <c r="E49" s="60" t="s">
        <v>9</v>
      </c>
      <c r="F49" s="57"/>
      <c r="G49" s="57"/>
      <c r="H49" s="57"/>
    </row>
    <row r="50" spans="1:8" x14ac:dyDescent="0.25">
      <c r="A50" s="95"/>
      <c r="B50" s="97"/>
      <c r="C50" s="56" t="s">
        <v>126</v>
      </c>
      <c r="D50" s="54">
        <v>18</v>
      </c>
      <c r="E50" s="60" t="s">
        <v>9</v>
      </c>
      <c r="F50" s="57"/>
      <c r="G50" s="57"/>
      <c r="H50" s="57"/>
    </row>
    <row r="51" spans="1:8" x14ac:dyDescent="0.25">
      <c r="A51" s="95"/>
      <c r="B51" s="97"/>
      <c r="C51" s="56" t="s">
        <v>90</v>
      </c>
      <c r="D51" s="54">
        <v>36.9</v>
      </c>
      <c r="E51" s="60" t="s">
        <v>10</v>
      </c>
      <c r="F51" s="57"/>
      <c r="G51" s="57"/>
      <c r="H51" s="57"/>
    </row>
    <row r="52" spans="1:8" x14ac:dyDescent="0.25">
      <c r="A52" s="95"/>
      <c r="B52" s="97"/>
      <c r="C52" s="56" t="s">
        <v>107</v>
      </c>
      <c r="D52" s="54">
        <v>147</v>
      </c>
      <c r="E52" s="60" t="s">
        <v>10</v>
      </c>
      <c r="F52" s="57"/>
      <c r="G52" s="57"/>
      <c r="H52" s="57"/>
    </row>
    <row r="53" spans="1:8" x14ac:dyDescent="0.25">
      <c r="A53" s="95"/>
      <c r="B53" s="97"/>
      <c r="C53" s="56" t="s">
        <v>91</v>
      </c>
      <c r="D53" s="54">
        <v>18</v>
      </c>
      <c r="E53" s="60" t="s">
        <v>10</v>
      </c>
      <c r="F53" s="57"/>
      <c r="G53" s="57"/>
      <c r="H53" s="57"/>
    </row>
    <row r="54" spans="1:8" x14ac:dyDescent="0.25">
      <c r="A54" s="95"/>
      <c r="B54" s="97"/>
      <c r="C54" s="56" t="s">
        <v>127</v>
      </c>
      <c r="D54" s="54">
        <v>34.200000000000003</v>
      </c>
      <c r="E54" s="60" t="s">
        <v>7</v>
      </c>
      <c r="F54" s="57"/>
      <c r="G54" s="57"/>
      <c r="H54" s="57"/>
    </row>
    <row r="55" spans="1:8" x14ac:dyDescent="0.25">
      <c r="A55" s="95"/>
      <c r="B55" s="97"/>
      <c r="C55" s="53" t="s">
        <v>43</v>
      </c>
      <c r="D55" s="54">
        <v>208.94</v>
      </c>
      <c r="E55" s="60" t="s">
        <v>10</v>
      </c>
      <c r="F55" s="57"/>
      <c r="G55" s="57"/>
      <c r="H55" s="57"/>
    </row>
    <row r="56" spans="1:8" x14ac:dyDescent="0.25">
      <c r="A56" s="95"/>
      <c r="B56" s="96" t="s">
        <v>101</v>
      </c>
      <c r="C56" s="96"/>
      <c r="D56" s="83">
        <f>SUM(D42:D55)</f>
        <v>997.1400000000001</v>
      </c>
      <c r="E56" s="84" t="s">
        <v>79</v>
      </c>
      <c r="F56" s="85"/>
      <c r="G56" s="85"/>
      <c r="H56" s="85"/>
    </row>
    <row r="57" spans="1:8" s="30" customFormat="1" x14ac:dyDescent="0.25">
      <c r="A57" s="95"/>
      <c r="B57" s="97">
        <v>0</v>
      </c>
      <c r="C57" s="66" t="s">
        <v>33</v>
      </c>
      <c r="D57" s="54" t="s">
        <v>79</v>
      </c>
      <c r="E57" s="58"/>
      <c r="F57" s="67"/>
      <c r="G57" s="67"/>
      <c r="H57" s="67"/>
    </row>
    <row r="58" spans="1:8" s="30" customFormat="1" x14ac:dyDescent="0.25">
      <c r="A58" s="95"/>
      <c r="B58" s="97"/>
      <c r="C58" s="56" t="s">
        <v>103</v>
      </c>
      <c r="D58" s="54">
        <v>132.84</v>
      </c>
      <c r="E58" s="58" t="s">
        <v>9</v>
      </c>
      <c r="F58" s="67"/>
      <c r="G58" s="67"/>
      <c r="H58" s="67"/>
    </row>
    <row r="59" spans="1:8" s="30" customFormat="1" x14ac:dyDescent="0.25">
      <c r="A59" s="95"/>
      <c r="B59" s="97"/>
      <c r="C59" s="56" t="s">
        <v>102</v>
      </c>
      <c r="D59" s="54">
        <v>163.19999999999999</v>
      </c>
      <c r="E59" s="58" t="s">
        <v>10</v>
      </c>
      <c r="F59" s="67"/>
      <c r="G59" s="67"/>
      <c r="H59" s="67"/>
    </row>
    <row r="60" spans="1:8" s="30" customFormat="1" x14ac:dyDescent="0.25">
      <c r="A60" s="95"/>
      <c r="B60" s="97"/>
      <c r="C60" s="56" t="s">
        <v>127</v>
      </c>
      <c r="D60" s="54">
        <v>17.399999999999999</v>
      </c>
      <c r="E60" s="58" t="s">
        <v>7</v>
      </c>
      <c r="F60" s="67"/>
      <c r="G60" s="67"/>
      <c r="H60" s="67"/>
    </row>
    <row r="61" spans="1:8" x14ac:dyDescent="0.25">
      <c r="A61" s="95"/>
      <c r="B61" s="97"/>
      <c r="C61" s="53" t="s">
        <v>34</v>
      </c>
      <c r="D61" s="68" t="s">
        <v>79</v>
      </c>
      <c r="E61" s="58" t="s">
        <v>79</v>
      </c>
      <c r="F61" s="57"/>
      <c r="G61" s="57"/>
      <c r="H61" s="57"/>
    </row>
    <row r="62" spans="1:8" ht="35.25" customHeight="1" x14ac:dyDescent="0.25">
      <c r="A62" s="95"/>
      <c r="B62" s="97"/>
      <c r="C62" s="56" t="s">
        <v>105</v>
      </c>
      <c r="D62" s="58">
        <v>226.2</v>
      </c>
      <c r="E62" s="58" t="s">
        <v>9</v>
      </c>
      <c r="F62" s="57"/>
      <c r="G62" s="57"/>
      <c r="H62" s="57"/>
    </row>
    <row r="63" spans="1:8" ht="26.25" customHeight="1" x14ac:dyDescent="0.25">
      <c r="A63" s="95"/>
      <c r="B63" s="97"/>
      <c r="C63" s="53" t="s">
        <v>57</v>
      </c>
      <c r="D63" s="54" t="s">
        <v>79</v>
      </c>
      <c r="E63" s="58" t="s">
        <v>79</v>
      </c>
      <c r="F63" s="57"/>
      <c r="G63" s="57"/>
      <c r="H63" s="57"/>
    </row>
    <row r="64" spans="1:8" ht="25.5" x14ac:dyDescent="0.25">
      <c r="A64" s="95"/>
      <c r="B64" s="97"/>
      <c r="C64" s="56" t="s">
        <v>92</v>
      </c>
      <c r="D64" s="54">
        <v>219</v>
      </c>
      <c r="E64" s="58" t="s">
        <v>10</v>
      </c>
      <c r="F64" s="57"/>
      <c r="G64" s="57"/>
      <c r="H64" s="57"/>
    </row>
    <row r="65" spans="1:8" x14ac:dyDescent="0.25">
      <c r="A65" s="95"/>
      <c r="B65" s="97"/>
      <c r="C65" s="53" t="s">
        <v>106</v>
      </c>
      <c r="D65" s="54">
        <v>240.12</v>
      </c>
      <c r="E65" s="58" t="s">
        <v>10</v>
      </c>
      <c r="F65" s="57"/>
      <c r="G65" s="57"/>
      <c r="H65" s="57"/>
    </row>
    <row r="66" spans="1:8" x14ac:dyDescent="0.25">
      <c r="A66" s="95"/>
      <c r="B66" s="96" t="s">
        <v>101</v>
      </c>
      <c r="C66" s="96"/>
      <c r="D66" s="83">
        <f>SUM(D58:D65)</f>
        <v>998.75999999999988</v>
      </c>
      <c r="E66" s="84" t="s">
        <v>79</v>
      </c>
      <c r="F66" s="85"/>
      <c r="G66" s="85"/>
      <c r="H66" s="85"/>
    </row>
    <row r="67" spans="1:8" x14ac:dyDescent="0.25">
      <c r="A67" s="95"/>
      <c r="B67" s="97">
        <v>-1</v>
      </c>
      <c r="C67" s="53" t="s">
        <v>36</v>
      </c>
      <c r="D67" s="54">
        <v>410.2</v>
      </c>
      <c r="E67" s="58" t="s">
        <v>9</v>
      </c>
      <c r="F67" s="57"/>
      <c r="G67" s="57"/>
      <c r="H67" s="57"/>
    </row>
    <row r="68" spans="1:8" x14ac:dyDescent="0.25">
      <c r="A68" s="95"/>
      <c r="B68" s="97"/>
      <c r="C68" s="53" t="s">
        <v>42</v>
      </c>
      <c r="D68" s="54">
        <v>36.54</v>
      </c>
      <c r="E68" s="58" t="s">
        <v>10</v>
      </c>
      <c r="F68" s="57"/>
      <c r="G68" s="57"/>
      <c r="H68" s="69"/>
    </row>
    <row r="69" spans="1:8" ht="15" customHeight="1" x14ac:dyDescent="0.25">
      <c r="A69" s="95"/>
      <c r="B69" s="97"/>
      <c r="C69" s="53" t="s">
        <v>43</v>
      </c>
      <c r="D69" s="54">
        <v>189.5</v>
      </c>
      <c r="E69" s="58" t="s">
        <v>10</v>
      </c>
      <c r="F69" s="57"/>
      <c r="G69" s="57"/>
      <c r="H69" s="57"/>
    </row>
    <row r="70" spans="1:8" ht="15.75" customHeight="1" x14ac:dyDescent="0.25">
      <c r="A70" s="95"/>
      <c r="B70" s="96" t="s">
        <v>101</v>
      </c>
      <c r="C70" s="96"/>
      <c r="D70" s="83">
        <f>SUM(D67:D69)</f>
        <v>636.24</v>
      </c>
      <c r="E70" s="84" t="s">
        <v>79</v>
      </c>
      <c r="F70" s="85"/>
      <c r="G70" s="85"/>
      <c r="H70" s="85"/>
    </row>
    <row r="71" spans="1:8" x14ac:dyDescent="0.25">
      <c r="A71" s="95" t="s">
        <v>1</v>
      </c>
      <c r="B71" s="98" t="s">
        <v>11</v>
      </c>
      <c r="C71" s="53" t="s">
        <v>97</v>
      </c>
      <c r="D71" s="54" t="s">
        <v>79</v>
      </c>
      <c r="E71" s="58" t="s">
        <v>79</v>
      </c>
      <c r="F71" s="57"/>
      <c r="G71" s="57"/>
      <c r="H71" s="57"/>
    </row>
    <row r="72" spans="1:8" x14ac:dyDescent="0.25">
      <c r="A72" s="95"/>
      <c r="B72" s="98"/>
      <c r="C72" s="56" t="s">
        <v>96</v>
      </c>
      <c r="D72" s="54">
        <v>148</v>
      </c>
      <c r="E72" s="58" t="s">
        <v>10</v>
      </c>
      <c r="F72" s="57"/>
      <c r="G72" s="57"/>
      <c r="H72" s="57"/>
    </row>
    <row r="73" spans="1:8" x14ac:dyDescent="0.25">
      <c r="A73" s="95"/>
      <c r="B73" s="98"/>
      <c r="C73" s="56" t="s">
        <v>98</v>
      </c>
      <c r="D73" s="54">
        <v>37.28</v>
      </c>
      <c r="E73" s="58" t="s">
        <v>9</v>
      </c>
      <c r="F73" s="57"/>
      <c r="G73" s="57"/>
      <c r="H73" s="57"/>
    </row>
    <row r="74" spans="1:8" x14ac:dyDescent="0.25">
      <c r="A74" s="95"/>
      <c r="B74" s="98"/>
      <c r="C74" s="56" t="s">
        <v>99</v>
      </c>
      <c r="D74" s="54">
        <v>101.77</v>
      </c>
      <c r="E74" s="58" t="s">
        <v>9</v>
      </c>
      <c r="F74" s="57"/>
      <c r="G74" s="57"/>
      <c r="H74" s="57"/>
    </row>
    <row r="75" spans="1:8" ht="27" customHeight="1" x14ac:dyDescent="0.25">
      <c r="A75" s="95"/>
      <c r="B75" s="98"/>
      <c r="C75" s="56" t="s">
        <v>100</v>
      </c>
      <c r="D75" s="54">
        <v>31.64</v>
      </c>
      <c r="E75" s="58" t="s">
        <v>9</v>
      </c>
      <c r="F75" s="57"/>
      <c r="G75" s="57"/>
      <c r="H75" s="57"/>
    </row>
    <row r="76" spans="1:8" x14ac:dyDescent="0.25">
      <c r="A76" s="95"/>
      <c r="B76" s="98"/>
      <c r="C76" s="56" t="s">
        <v>117</v>
      </c>
      <c r="D76" s="54">
        <v>19.36</v>
      </c>
      <c r="E76" s="58" t="s">
        <v>7</v>
      </c>
      <c r="F76" s="57"/>
      <c r="G76" s="57"/>
      <c r="H76" s="57"/>
    </row>
    <row r="77" spans="1:8" x14ac:dyDescent="0.25">
      <c r="A77" s="95"/>
      <c r="B77" s="98"/>
      <c r="C77" s="56" t="s">
        <v>86</v>
      </c>
      <c r="D77" s="54">
        <v>3.06</v>
      </c>
      <c r="E77" s="58" t="s">
        <v>7</v>
      </c>
      <c r="F77" s="57"/>
      <c r="G77" s="57"/>
      <c r="H77" s="57"/>
    </row>
    <row r="78" spans="1:8" x14ac:dyDescent="0.25">
      <c r="A78" s="95"/>
      <c r="B78" s="98"/>
      <c r="C78" s="56" t="s">
        <v>89</v>
      </c>
      <c r="D78" s="54">
        <v>69.91</v>
      </c>
      <c r="E78" s="58" t="s">
        <v>10</v>
      </c>
      <c r="F78" s="57"/>
      <c r="G78" s="57"/>
      <c r="H78" s="57"/>
    </row>
    <row r="79" spans="1:8" x14ac:dyDescent="0.25">
      <c r="A79" s="95"/>
      <c r="B79" s="98"/>
      <c r="C79" s="53" t="s">
        <v>37</v>
      </c>
      <c r="D79" s="54" t="s">
        <v>79</v>
      </c>
      <c r="E79" s="58"/>
      <c r="F79" s="57"/>
      <c r="G79" s="57"/>
      <c r="H79" s="57"/>
    </row>
    <row r="80" spans="1:8" x14ac:dyDescent="0.25">
      <c r="A80" s="95"/>
      <c r="B80" s="98"/>
      <c r="C80" s="56" t="s">
        <v>94</v>
      </c>
      <c r="D80" s="54">
        <v>18</v>
      </c>
      <c r="E80" s="58" t="s">
        <v>9</v>
      </c>
      <c r="F80" s="57"/>
      <c r="G80" s="57"/>
      <c r="H80" s="57"/>
    </row>
    <row r="81" spans="1:8" x14ac:dyDescent="0.25">
      <c r="A81" s="95"/>
      <c r="B81" s="98"/>
      <c r="C81" s="56" t="s">
        <v>131</v>
      </c>
      <c r="D81" s="54">
        <v>18</v>
      </c>
      <c r="E81" s="58" t="s">
        <v>9</v>
      </c>
      <c r="F81" s="57"/>
      <c r="G81" s="57"/>
      <c r="H81" s="57"/>
    </row>
    <row r="82" spans="1:8" x14ac:dyDescent="0.25">
      <c r="A82" s="95"/>
      <c r="B82" s="98"/>
      <c r="C82" s="56" t="s">
        <v>95</v>
      </c>
      <c r="D82" s="54">
        <v>18.899999999999999</v>
      </c>
      <c r="E82" s="58" t="s">
        <v>10</v>
      </c>
      <c r="F82" s="57"/>
      <c r="G82" s="57"/>
      <c r="H82" s="57"/>
    </row>
    <row r="83" spans="1:8" x14ac:dyDescent="0.25">
      <c r="A83" s="95"/>
      <c r="B83" s="98"/>
      <c r="C83" s="53" t="s">
        <v>43</v>
      </c>
      <c r="D83" s="54">
        <v>140.44</v>
      </c>
      <c r="E83" s="58" t="s">
        <v>10</v>
      </c>
      <c r="F83" s="57"/>
      <c r="G83" s="57"/>
      <c r="H83" s="57"/>
    </row>
    <row r="84" spans="1:8" x14ac:dyDescent="0.25">
      <c r="A84" s="95"/>
      <c r="B84" s="96" t="s">
        <v>101</v>
      </c>
      <c r="C84" s="96"/>
      <c r="D84" s="83">
        <f>SUM(D71:D83)</f>
        <v>606.3599999999999</v>
      </c>
      <c r="E84" s="84" t="s">
        <v>79</v>
      </c>
      <c r="F84" s="85"/>
      <c r="G84" s="85"/>
      <c r="H84" s="85"/>
    </row>
    <row r="85" spans="1:8" x14ac:dyDescent="0.25">
      <c r="A85" s="95"/>
      <c r="B85" s="97">
        <v>0</v>
      </c>
      <c r="C85" s="53" t="s">
        <v>38</v>
      </c>
      <c r="D85" s="54" t="s">
        <v>79</v>
      </c>
      <c r="E85" s="58" t="s">
        <v>79</v>
      </c>
      <c r="F85" s="57"/>
      <c r="G85" s="57"/>
      <c r="H85" s="57"/>
    </row>
    <row r="86" spans="1:8" ht="48" customHeight="1" x14ac:dyDescent="0.25">
      <c r="A86" s="95"/>
      <c r="B86" s="97"/>
      <c r="C86" s="56" t="s">
        <v>149</v>
      </c>
      <c r="D86" s="54">
        <f>99.9+83.45</f>
        <v>183.35000000000002</v>
      </c>
      <c r="E86" s="58" t="s">
        <v>10</v>
      </c>
      <c r="F86" s="57"/>
      <c r="G86" s="57"/>
      <c r="H86" s="57"/>
    </row>
    <row r="87" spans="1:8" x14ac:dyDescent="0.25">
      <c r="A87" s="95"/>
      <c r="B87" s="97"/>
      <c r="C87" s="56" t="s">
        <v>88</v>
      </c>
      <c r="D87" s="54">
        <v>39</v>
      </c>
      <c r="E87" s="58" t="s">
        <v>9</v>
      </c>
      <c r="F87" s="57"/>
      <c r="G87" s="57"/>
      <c r="H87" s="57"/>
    </row>
    <row r="88" spans="1:8" x14ac:dyDescent="0.25">
      <c r="A88" s="95"/>
      <c r="B88" s="97"/>
      <c r="C88" s="53" t="s">
        <v>53</v>
      </c>
      <c r="D88" s="54" t="s">
        <v>79</v>
      </c>
      <c r="E88" s="58" t="s">
        <v>79</v>
      </c>
      <c r="F88" s="57"/>
      <c r="G88" s="57"/>
      <c r="H88" s="57"/>
    </row>
    <row r="89" spans="1:8" ht="25.5" x14ac:dyDescent="0.25">
      <c r="A89" s="95"/>
      <c r="B89" s="97"/>
      <c r="C89" s="56" t="s">
        <v>132</v>
      </c>
      <c r="D89" s="54">
        <v>165</v>
      </c>
      <c r="E89" s="58" t="s">
        <v>10</v>
      </c>
      <c r="F89" s="57"/>
      <c r="G89" s="57"/>
      <c r="H89" s="57"/>
    </row>
    <row r="90" spans="1:8" x14ac:dyDescent="0.25">
      <c r="A90" s="95"/>
      <c r="B90" s="97"/>
      <c r="C90" s="53" t="s">
        <v>61</v>
      </c>
      <c r="D90" s="54">
        <v>104.75</v>
      </c>
      <c r="E90" s="58" t="s">
        <v>10</v>
      </c>
      <c r="F90" s="57"/>
      <c r="G90" s="57"/>
      <c r="H90" s="57"/>
    </row>
    <row r="91" spans="1:8" x14ac:dyDescent="0.25">
      <c r="A91" s="95"/>
      <c r="B91" s="97"/>
      <c r="C91" s="53" t="s">
        <v>44</v>
      </c>
      <c r="D91" s="54">
        <f>2.74*6+23*2.3+21.1*2.3</f>
        <v>117.87</v>
      </c>
      <c r="E91" s="58" t="s">
        <v>10</v>
      </c>
      <c r="F91" s="57"/>
      <c r="G91" s="57"/>
      <c r="H91" s="57"/>
    </row>
    <row r="92" spans="1:8" ht="16.149999999999999" customHeight="1" x14ac:dyDescent="0.25">
      <c r="A92" s="95"/>
      <c r="B92" s="96" t="s">
        <v>101</v>
      </c>
      <c r="C92" s="96"/>
      <c r="D92" s="83">
        <f>SUM(D86:D91)</f>
        <v>609.97</v>
      </c>
      <c r="E92" s="84" t="s">
        <v>79</v>
      </c>
      <c r="F92" s="85"/>
      <c r="G92" s="85"/>
      <c r="H92" s="85"/>
    </row>
    <row r="93" spans="1:8" x14ac:dyDescent="0.25">
      <c r="A93" s="95" t="s">
        <v>2</v>
      </c>
      <c r="B93" s="97">
        <v>0</v>
      </c>
      <c r="C93" s="53" t="s">
        <v>39</v>
      </c>
      <c r="D93" s="68" t="s">
        <v>79</v>
      </c>
      <c r="E93" s="58" t="s">
        <v>79</v>
      </c>
      <c r="F93" s="57"/>
      <c r="G93" s="70"/>
      <c r="H93" s="57"/>
    </row>
    <row r="94" spans="1:8" x14ac:dyDescent="0.25">
      <c r="A94" s="95"/>
      <c r="B94" s="97"/>
      <c r="C94" s="56"/>
      <c r="D94" s="68">
        <v>418</v>
      </c>
      <c r="E94" s="58" t="s">
        <v>9</v>
      </c>
      <c r="F94" s="57"/>
      <c r="G94" s="70"/>
      <c r="H94" s="57"/>
    </row>
    <row r="95" spans="1:8" x14ac:dyDescent="0.25">
      <c r="A95" s="95"/>
      <c r="B95" s="97"/>
      <c r="C95" s="53" t="s">
        <v>133</v>
      </c>
      <c r="D95" s="68" t="s">
        <v>79</v>
      </c>
      <c r="E95" s="58" t="s">
        <v>79</v>
      </c>
      <c r="F95" s="57"/>
      <c r="G95" s="70"/>
      <c r="H95" s="57"/>
    </row>
    <row r="96" spans="1:8" x14ac:dyDescent="0.25">
      <c r="A96" s="95"/>
      <c r="B96" s="97"/>
      <c r="C96" s="67"/>
      <c r="D96" s="71">
        <v>116</v>
      </c>
      <c r="E96" s="68" t="s">
        <v>11</v>
      </c>
      <c r="F96" s="57"/>
      <c r="G96" s="57"/>
      <c r="H96" s="57"/>
    </row>
    <row r="97" spans="1:9" x14ac:dyDescent="0.25">
      <c r="A97" s="95"/>
      <c r="B97" s="97"/>
      <c r="C97" s="63" t="s">
        <v>58</v>
      </c>
      <c r="D97" s="54" t="s">
        <v>79</v>
      </c>
      <c r="E97" s="58" t="s">
        <v>79</v>
      </c>
      <c r="F97" s="57"/>
      <c r="G97" s="57"/>
      <c r="H97" s="57"/>
    </row>
    <row r="98" spans="1:9" x14ac:dyDescent="0.25">
      <c r="A98" s="95"/>
      <c r="B98" s="97"/>
      <c r="C98" s="72"/>
      <c r="D98" s="54">
        <v>362.5</v>
      </c>
      <c r="E98" s="58" t="s">
        <v>10</v>
      </c>
      <c r="F98" s="57"/>
      <c r="G98" s="57"/>
      <c r="H98" s="57"/>
    </row>
    <row r="99" spans="1:9" x14ac:dyDescent="0.25">
      <c r="A99" s="95"/>
      <c r="B99" s="97"/>
      <c r="C99" s="63" t="s">
        <v>41</v>
      </c>
      <c r="D99" s="54" t="s">
        <v>79</v>
      </c>
      <c r="E99" s="58" t="s">
        <v>79</v>
      </c>
      <c r="F99" s="57"/>
      <c r="G99" s="57"/>
      <c r="H99" s="57"/>
    </row>
    <row r="100" spans="1:9" x14ac:dyDescent="0.25">
      <c r="A100" s="95"/>
      <c r="B100" s="97"/>
      <c r="C100" s="67" t="s">
        <v>112</v>
      </c>
      <c r="D100" s="54">
        <v>42.7</v>
      </c>
      <c r="E100" s="58" t="s">
        <v>9</v>
      </c>
      <c r="F100" s="57"/>
      <c r="G100" s="57"/>
      <c r="H100" s="57"/>
    </row>
    <row r="101" spans="1:9" x14ac:dyDescent="0.25">
      <c r="A101" s="95"/>
      <c r="B101" s="97"/>
      <c r="C101" s="67" t="s">
        <v>113</v>
      </c>
      <c r="D101" s="54">
        <v>15.3</v>
      </c>
      <c r="E101" s="58" t="s">
        <v>9</v>
      </c>
      <c r="F101" s="57"/>
      <c r="G101" s="57"/>
      <c r="H101" s="57"/>
    </row>
    <row r="102" spans="1:9" x14ac:dyDescent="0.25">
      <c r="A102" s="95"/>
      <c r="B102" s="97"/>
      <c r="C102" s="67" t="s">
        <v>104</v>
      </c>
      <c r="D102" s="54">
        <v>11.48</v>
      </c>
      <c r="E102" s="58" t="s">
        <v>7</v>
      </c>
      <c r="F102" s="57"/>
      <c r="G102" s="57"/>
      <c r="H102" s="57"/>
    </row>
    <row r="103" spans="1:9" x14ac:dyDescent="0.25">
      <c r="A103" s="95"/>
      <c r="B103" s="100" t="s">
        <v>114</v>
      </c>
      <c r="C103" s="100"/>
      <c r="D103" s="83">
        <f>SUM(D93:D102)</f>
        <v>965.98</v>
      </c>
      <c r="E103" s="84" t="s">
        <v>79</v>
      </c>
      <c r="F103" s="85"/>
      <c r="G103" s="85"/>
      <c r="H103" s="85"/>
    </row>
    <row r="104" spans="1:9" x14ac:dyDescent="0.25">
      <c r="A104" s="95"/>
      <c r="B104" s="97" t="s">
        <v>12</v>
      </c>
      <c r="C104" s="66" t="s">
        <v>42</v>
      </c>
      <c r="D104" s="54">
        <v>216.35</v>
      </c>
      <c r="E104" s="58" t="s">
        <v>10</v>
      </c>
      <c r="F104" s="57"/>
      <c r="G104" s="57"/>
      <c r="H104" s="57"/>
    </row>
    <row r="105" spans="1:9" ht="31.5" customHeight="1" x14ac:dyDescent="0.25">
      <c r="A105" s="95"/>
      <c r="B105" s="97"/>
      <c r="C105" s="66" t="s">
        <v>43</v>
      </c>
      <c r="D105" s="54">
        <v>136.19999999999999</v>
      </c>
      <c r="E105" s="58" t="s">
        <v>10</v>
      </c>
      <c r="F105" s="57"/>
      <c r="G105" s="57"/>
      <c r="H105" s="69"/>
      <c r="I105" s="34"/>
    </row>
    <row r="106" spans="1:9" x14ac:dyDescent="0.25">
      <c r="A106" s="95"/>
      <c r="B106" s="99" t="s">
        <v>101</v>
      </c>
      <c r="C106" s="99"/>
      <c r="D106" s="59">
        <f>SUM(D104:D105)</f>
        <v>352.54999999999995</v>
      </c>
      <c r="E106" s="84" t="s">
        <v>79</v>
      </c>
      <c r="F106" s="85"/>
      <c r="G106" s="85"/>
      <c r="H106" s="86"/>
      <c r="I106" s="34"/>
    </row>
    <row r="107" spans="1:9" x14ac:dyDescent="0.25">
      <c r="A107" s="98" t="s">
        <v>3</v>
      </c>
      <c r="B107" s="97">
        <v>1</v>
      </c>
      <c r="C107" s="53" t="s">
        <v>45</v>
      </c>
      <c r="D107" s="54">
        <v>462</v>
      </c>
      <c r="E107" s="58" t="s">
        <v>10</v>
      </c>
      <c r="F107" s="57"/>
      <c r="G107" s="57"/>
      <c r="H107" s="57"/>
    </row>
    <row r="108" spans="1:9" x14ac:dyDescent="0.25">
      <c r="A108" s="98"/>
      <c r="B108" s="97"/>
      <c r="C108" s="53" t="s">
        <v>46</v>
      </c>
      <c r="D108" s="54">
        <v>652.29999999999995</v>
      </c>
      <c r="E108" s="58" t="s">
        <v>10</v>
      </c>
      <c r="F108" s="57"/>
      <c r="G108" s="57"/>
      <c r="H108" s="57"/>
    </row>
    <row r="109" spans="1:9" x14ac:dyDescent="0.25">
      <c r="A109" s="98"/>
      <c r="B109" s="97"/>
      <c r="C109" s="53" t="s">
        <v>116</v>
      </c>
      <c r="D109" s="54">
        <v>56.13</v>
      </c>
      <c r="E109" s="58" t="s">
        <v>10</v>
      </c>
      <c r="F109" s="57"/>
      <c r="G109" s="57"/>
      <c r="H109" s="57"/>
    </row>
    <row r="110" spans="1:9" x14ac:dyDescent="0.25">
      <c r="A110" s="98"/>
      <c r="B110" s="96" t="s">
        <v>101</v>
      </c>
      <c r="C110" s="96"/>
      <c r="D110" s="83">
        <f>SUM(D107:D109)</f>
        <v>1170.43</v>
      </c>
      <c r="E110" s="84" t="s">
        <v>79</v>
      </c>
      <c r="F110" s="85"/>
      <c r="G110" s="85"/>
      <c r="H110" s="85"/>
    </row>
    <row r="111" spans="1:9" x14ac:dyDescent="0.25">
      <c r="A111" s="98"/>
      <c r="B111" s="98">
        <v>0</v>
      </c>
      <c r="C111" s="53" t="s">
        <v>82</v>
      </c>
      <c r="D111" s="73" t="s">
        <v>79</v>
      </c>
      <c r="E111" s="60" t="s">
        <v>79</v>
      </c>
      <c r="F111" s="57"/>
      <c r="G111" s="57"/>
      <c r="H111" s="57"/>
    </row>
    <row r="112" spans="1:9" x14ac:dyDescent="0.25">
      <c r="A112" s="98"/>
      <c r="B112" s="98"/>
      <c r="C112" s="74" t="s">
        <v>147</v>
      </c>
      <c r="D112" s="73">
        <v>94.78</v>
      </c>
      <c r="E112" s="60" t="s">
        <v>9</v>
      </c>
      <c r="F112" s="57"/>
      <c r="G112" s="57"/>
      <c r="H112" s="57"/>
    </row>
    <row r="113" spans="1:8" x14ac:dyDescent="0.25">
      <c r="A113" s="98"/>
      <c r="B113" s="98"/>
      <c r="C113" s="74" t="s">
        <v>93</v>
      </c>
      <c r="D113" s="73">
        <v>221.3</v>
      </c>
      <c r="E113" s="60" t="s">
        <v>10</v>
      </c>
      <c r="F113" s="57"/>
      <c r="G113" s="57"/>
      <c r="H113" s="57"/>
    </row>
    <row r="114" spans="1:8" x14ac:dyDescent="0.25">
      <c r="A114" s="98"/>
      <c r="B114" s="98"/>
      <c r="C114" s="74" t="s">
        <v>120</v>
      </c>
      <c r="D114" s="73">
        <v>59.04</v>
      </c>
      <c r="E114" s="60" t="s">
        <v>10</v>
      </c>
      <c r="F114" s="57"/>
      <c r="G114" s="57"/>
      <c r="H114" s="57"/>
    </row>
    <row r="115" spans="1:8" x14ac:dyDescent="0.25">
      <c r="A115" s="98"/>
      <c r="B115" s="98"/>
      <c r="C115" s="74" t="s">
        <v>121</v>
      </c>
      <c r="D115" s="73">
        <f>207.13+18</f>
        <v>225.13</v>
      </c>
      <c r="E115" s="60" t="s">
        <v>10</v>
      </c>
      <c r="F115" s="57"/>
      <c r="G115" s="57"/>
      <c r="H115" s="57"/>
    </row>
    <row r="116" spans="1:8" x14ac:dyDescent="0.25">
      <c r="A116" s="98"/>
      <c r="B116" s="98"/>
      <c r="C116" s="74" t="s">
        <v>104</v>
      </c>
      <c r="D116" s="73">
        <v>36</v>
      </c>
      <c r="E116" s="60" t="s">
        <v>7</v>
      </c>
      <c r="F116" s="57"/>
      <c r="G116" s="57"/>
      <c r="H116" s="57"/>
    </row>
    <row r="117" spans="1:8" x14ac:dyDescent="0.25">
      <c r="A117" s="98"/>
      <c r="B117" s="98"/>
      <c r="C117" s="74" t="s">
        <v>119</v>
      </c>
      <c r="D117" s="73">
        <v>38</v>
      </c>
      <c r="E117" s="60" t="s">
        <v>10</v>
      </c>
      <c r="F117" s="57"/>
      <c r="G117" s="57"/>
      <c r="H117" s="57"/>
    </row>
    <row r="118" spans="1:8" x14ac:dyDescent="0.25">
      <c r="A118" s="98"/>
      <c r="B118" s="98"/>
      <c r="C118" s="53" t="s">
        <v>35</v>
      </c>
      <c r="D118" s="54" t="s">
        <v>79</v>
      </c>
      <c r="E118" s="60" t="s">
        <v>79</v>
      </c>
      <c r="F118" s="57"/>
      <c r="G118" s="57"/>
      <c r="H118" s="57"/>
    </row>
    <row r="119" spans="1:8" x14ac:dyDescent="0.25">
      <c r="A119" s="98"/>
      <c r="B119" s="98"/>
      <c r="C119" s="56" t="s">
        <v>118</v>
      </c>
      <c r="D119" s="54">
        <f>326+14.11</f>
        <v>340.11</v>
      </c>
      <c r="E119" s="60" t="s">
        <v>10</v>
      </c>
      <c r="F119" s="57"/>
      <c r="G119" s="57"/>
      <c r="H119" s="57"/>
    </row>
    <row r="120" spans="1:8" x14ac:dyDescent="0.25">
      <c r="A120" s="98"/>
      <c r="B120" s="98"/>
      <c r="C120" s="56" t="s">
        <v>94</v>
      </c>
      <c r="D120" s="54">
        <v>14</v>
      </c>
      <c r="E120" s="60" t="s">
        <v>9</v>
      </c>
      <c r="F120" s="57"/>
      <c r="G120" s="57"/>
      <c r="H120" s="57"/>
    </row>
    <row r="121" spans="1:8" x14ac:dyDescent="0.25">
      <c r="A121" s="98"/>
      <c r="B121" s="98"/>
      <c r="C121" s="56" t="s">
        <v>117</v>
      </c>
      <c r="D121" s="54">
        <v>30.9</v>
      </c>
      <c r="E121" s="60" t="s">
        <v>7</v>
      </c>
      <c r="F121" s="57"/>
      <c r="G121" s="57"/>
      <c r="H121" s="57"/>
    </row>
    <row r="122" spans="1:8" x14ac:dyDescent="0.25">
      <c r="A122" s="98"/>
      <c r="B122" s="99" t="s">
        <v>101</v>
      </c>
      <c r="C122" s="99"/>
      <c r="D122" s="87">
        <f>SUM(D111:D121)</f>
        <v>1059.2600000000002</v>
      </c>
      <c r="E122" s="84" t="s">
        <v>79</v>
      </c>
      <c r="F122" s="85"/>
      <c r="G122" s="85"/>
      <c r="H122" s="85"/>
    </row>
    <row r="123" spans="1:8" x14ac:dyDescent="0.25">
      <c r="A123" s="98"/>
      <c r="B123" s="75">
        <v>-1</v>
      </c>
      <c r="C123" s="53" t="s">
        <v>115</v>
      </c>
      <c r="D123" s="54">
        <v>25.3</v>
      </c>
      <c r="E123" s="75" t="s">
        <v>79</v>
      </c>
      <c r="F123" s="57"/>
      <c r="G123" s="57"/>
      <c r="H123" s="57"/>
    </row>
    <row r="124" spans="1:8" x14ac:dyDescent="0.25">
      <c r="A124" s="98"/>
      <c r="B124" s="96" t="s">
        <v>101</v>
      </c>
      <c r="C124" s="96"/>
      <c r="D124" s="83">
        <f>SUM(D123)</f>
        <v>25.3</v>
      </c>
      <c r="E124" s="84" t="s">
        <v>79</v>
      </c>
      <c r="F124" s="85"/>
      <c r="G124" s="85"/>
      <c r="H124" s="85"/>
    </row>
    <row r="125" spans="1:8" x14ac:dyDescent="0.25">
      <c r="A125" s="95" t="s">
        <v>4</v>
      </c>
      <c r="B125" s="76">
        <v>1</v>
      </c>
      <c r="C125" s="53" t="s">
        <v>44</v>
      </c>
      <c r="D125" s="54">
        <v>95</v>
      </c>
      <c r="E125" s="58" t="s">
        <v>10</v>
      </c>
      <c r="F125" s="57"/>
      <c r="G125" s="57"/>
      <c r="H125" s="57"/>
    </row>
    <row r="126" spans="1:8" x14ac:dyDescent="0.25">
      <c r="A126" s="95"/>
      <c r="B126" s="76">
        <v>0</v>
      </c>
      <c r="C126" s="53" t="s">
        <v>44</v>
      </c>
      <c r="D126" s="54">
        <v>95</v>
      </c>
      <c r="E126" s="58" t="s">
        <v>10</v>
      </c>
      <c r="F126" s="57"/>
      <c r="G126" s="57"/>
      <c r="H126" s="57"/>
    </row>
    <row r="127" spans="1:8" x14ac:dyDescent="0.25">
      <c r="A127" s="95"/>
      <c r="B127" s="76">
        <v>-1</v>
      </c>
      <c r="C127" s="53" t="s">
        <v>44</v>
      </c>
      <c r="D127" s="54">
        <v>95</v>
      </c>
      <c r="E127" s="58" t="s">
        <v>10</v>
      </c>
      <c r="F127" s="57"/>
      <c r="G127" s="57"/>
      <c r="H127" s="77"/>
    </row>
    <row r="128" spans="1:8" x14ac:dyDescent="0.25">
      <c r="A128" s="95"/>
      <c r="B128" s="99" t="s">
        <v>101</v>
      </c>
      <c r="C128" s="99"/>
      <c r="D128" s="83">
        <f>SUM(D125:D127)</f>
        <v>285</v>
      </c>
      <c r="E128" s="84" t="s">
        <v>79</v>
      </c>
      <c r="F128" s="85"/>
      <c r="G128" s="85"/>
      <c r="H128" s="88"/>
    </row>
    <row r="129" spans="1:8" x14ac:dyDescent="0.25">
      <c r="A129" s="78" t="s">
        <v>144</v>
      </c>
      <c r="B129" s="76">
        <v>0</v>
      </c>
      <c r="C129" s="79" t="s">
        <v>145</v>
      </c>
      <c r="D129" s="83">
        <v>24</v>
      </c>
      <c r="E129" s="84" t="s">
        <v>10</v>
      </c>
      <c r="F129" s="85"/>
      <c r="G129" s="85"/>
      <c r="H129" s="88"/>
    </row>
    <row r="130" spans="1:8" x14ac:dyDescent="0.25">
      <c r="A130" s="78" t="s">
        <v>148</v>
      </c>
      <c r="B130" s="76" t="s">
        <v>79</v>
      </c>
      <c r="C130" s="79" t="s">
        <v>146</v>
      </c>
      <c r="D130" s="83">
        <f>3*2.7*1.4</f>
        <v>11.340000000000002</v>
      </c>
      <c r="E130" s="84" t="s">
        <v>10</v>
      </c>
      <c r="F130" s="85"/>
      <c r="G130" s="85"/>
      <c r="H130" s="88"/>
    </row>
    <row r="131" spans="1:8" x14ac:dyDescent="0.25">
      <c r="A131" s="94" t="s">
        <v>134</v>
      </c>
      <c r="B131" s="94"/>
      <c r="C131" s="94"/>
      <c r="D131" s="80">
        <f>SUM(D11,D25,D40,D56,D66,D71,D71,D70,D84,D92,D103,D106,D110,D122,D124,D128,D129,D130)</f>
        <v>10697.589999999998</v>
      </c>
      <c r="E131" s="81"/>
      <c r="F131" s="82"/>
      <c r="G131" s="82"/>
      <c r="H131" s="82"/>
    </row>
    <row r="132" spans="1:8" x14ac:dyDescent="0.25">
      <c r="E132" s="29"/>
    </row>
    <row r="133" spans="1:8" x14ac:dyDescent="0.25">
      <c r="E133" s="29"/>
    </row>
    <row r="134" spans="1:8" x14ac:dyDescent="0.25">
      <c r="A134" s="32"/>
      <c r="B134" s="32"/>
      <c r="C134" s="32"/>
      <c r="D134" s="32"/>
      <c r="E134" s="32"/>
    </row>
    <row r="135" spans="1:8" ht="32.25" customHeight="1" x14ac:dyDescent="0.25">
      <c r="A135" s="89" t="s">
        <v>135</v>
      </c>
      <c r="B135" s="93" t="s">
        <v>136</v>
      </c>
      <c r="C135" s="93"/>
      <c r="D135" s="93"/>
      <c r="E135" s="93"/>
      <c r="F135" s="92"/>
      <c r="G135" s="92"/>
      <c r="H135" s="92"/>
    </row>
    <row r="136" spans="1:8" ht="46.5" customHeight="1" x14ac:dyDescent="0.25">
      <c r="A136" s="89" t="s">
        <v>137</v>
      </c>
      <c r="B136" s="93" t="s">
        <v>138</v>
      </c>
      <c r="C136" s="93"/>
      <c r="D136" s="93"/>
      <c r="E136" s="93"/>
      <c r="F136" s="92"/>
      <c r="G136" s="92"/>
      <c r="H136" s="92"/>
    </row>
    <row r="137" spans="1:8" ht="62.25" customHeight="1" x14ac:dyDescent="0.25">
      <c r="A137" s="89" t="s">
        <v>139</v>
      </c>
      <c r="B137" s="93" t="s">
        <v>140</v>
      </c>
      <c r="C137" s="93"/>
      <c r="D137" s="93"/>
      <c r="E137" s="93"/>
      <c r="F137" s="92"/>
      <c r="G137" s="92"/>
      <c r="H137" s="92"/>
    </row>
    <row r="138" spans="1:8" ht="19.149999999999999" customHeight="1" x14ac:dyDescent="0.25">
      <c r="A138" s="89" t="s">
        <v>141</v>
      </c>
      <c r="B138" s="91" t="s">
        <v>142</v>
      </c>
      <c r="C138" s="91"/>
      <c r="D138" s="91"/>
      <c r="E138" s="91"/>
      <c r="F138" s="92"/>
      <c r="G138" s="92"/>
      <c r="H138" s="92"/>
    </row>
    <row r="139" spans="1:8" x14ac:dyDescent="0.25">
      <c r="E139" s="29"/>
    </row>
    <row r="140" spans="1:8" x14ac:dyDescent="0.25">
      <c r="E140" s="29"/>
    </row>
    <row r="141" spans="1:8" x14ac:dyDescent="0.25">
      <c r="E141" s="29"/>
      <c r="F141" s="90" t="s">
        <v>157</v>
      </c>
    </row>
    <row r="142" spans="1:8" x14ac:dyDescent="0.25">
      <c r="E142" s="29"/>
    </row>
    <row r="143" spans="1:8" x14ac:dyDescent="0.25">
      <c r="E143" s="29"/>
    </row>
    <row r="144" spans="1:8" x14ac:dyDescent="0.25">
      <c r="E144" s="29"/>
    </row>
    <row r="145" spans="5:5" x14ac:dyDescent="0.25">
      <c r="E145" s="29"/>
    </row>
    <row r="146" spans="5:5" x14ac:dyDescent="0.25">
      <c r="E146" s="29"/>
    </row>
    <row r="147" spans="5:5" x14ac:dyDescent="0.25">
      <c r="E147" s="29"/>
    </row>
    <row r="148" spans="5:5" x14ac:dyDescent="0.25">
      <c r="E148" s="29"/>
    </row>
    <row r="149" spans="5:5" x14ac:dyDescent="0.25">
      <c r="E149" s="29"/>
    </row>
    <row r="150" spans="5:5" x14ac:dyDescent="0.25">
      <c r="E150" s="29"/>
    </row>
    <row r="151" spans="5:5" x14ac:dyDescent="0.25">
      <c r="E151" s="29"/>
    </row>
    <row r="152" spans="5:5" x14ac:dyDescent="0.25">
      <c r="E152" s="29"/>
    </row>
    <row r="153" spans="5:5" x14ac:dyDescent="0.25">
      <c r="E153" s="29"/>
    </row>
    <row r="154" spans="5:5" x14ac:dyDescent="0.25">
      <c r="E154" s="29"/>
    </row>
    <row r="155" spans="5:5" x14ac:dyDescent="0.25">
      <c r="E155" s="29"/>
    </row>
    <row r="156" spans="5:5" x14ac:dyDescent="0.25">
      <c r="E156" s="29"/>
    </row>
    <row r="157" spans="5:5" x14ac:dyDescent="0.25">
      <c r="E157" s="29"/>
    </row>
    <row r="158" spans="5:5" x14ac:dyDescent="0.25">
      <c r="E158" s="29"/>
    </row>
    <row r="159" spans="5:5" x14ac:dyDescent="0.25">
      <c r="E159" s="29"/>
    </row>
    <row r="160" spans="5:5" x14ac:dyDescent="0.25">
      <c r="E160" s="29"/>
    </row>
    <row r="161" spans="5:5" x14ac:dyDescent="0.25">
      <c r="E161" s="29"/>
    </row>
    <row r="162" spans="5:5" x14ac:dyDescent="0.25">
      <c r="E162" s="29"/>
    </row>
    <row r="163" spans="5:5" x14ac:dyDescent="0.25">
      <c r="E163" s="29"/>
    </row>
    <row r="164" spans="5:5" x14ac:dyDescent="0.25">
      <c r="E164" s="29"/>
    </row>
    <row r="165" spans="5:5" x14ac:dyDescent="0.25">
      <c r="E165" s="29"/>
    </row>
    <row r="166" spans="5:5" x14ac:dyDescent="0.25">
      <c r="E166" s="29"/>
    </row>
    <row r="167" spans="5:5" x14ac:dyDescent="0.25">
      <c r="E167" s="29"/>
    </row>
    <row r="168" spans="5:5" x14ac:dyDescent="0.25">
      <c r="E168" s="29"/>
    </row>
    <row r="169" spans="5:5" x14ac:dyDescent="0.25">
      <c r="E169" s="29"/>
    </row>
    <row r="170" spans="5:5" x14ac:dyDescent="0.25">
      <c r="E170" s="29"/>
    </row>
    <row r="171" spans="5:5" x14ac:dyDescent="0.25">
      <c r="E171" s="29"/>
    </row>
    <row r="172" spans="5:5" x14ac:dyDescent="0.25">
      <c r="E172" s="29"/>
    </row>
    <row r="173" spans="5:5" x14ac:dyDescent="0.25">
      <c r="E173" s="29"/>
    </row>
    <row r="174" spans="5:5" x14ac:dyDescent="0.25">
      <c r="E174" s="29"/>
    </row>
    <row r="175" spans="5:5" x14ac:dyDescent="0.25">
      <c r="E175" s="29"/>
    </row>
    <row r="176" spans="5:5" x14ac:dyDescent="0.25">
      <c r="E176" s="29"/>
    </row>
    <row r="177" spans="5:5" x14ac:dyDescent="0.25">
      <c r="E177" s="29"/>
    </row>
    <row r="178" spans="5:5" x14ac:dyDescent="0.25">
      <c r="E178" s="29"/>
    </row>
    <row r="179" spans="5:5" x14ac:dyDescent="0.25">
      <c r="E179" s="29"/>
    </row>
    <row r="180" spans="5:5" x14ac:dyDescent="0.25">
      <c r="E180" s="29"/>
    </row>
    <row r="181" spans="5:5" x14ac:dyDescent="0.25">
      <c r="E181" s="29"/>
    </row>
    <row r="182" spans="5:5" x14ac:dyDescent="0.25">
      <c r="E182" s="29"/>
    </row>
    <row r="183" spans="5:5" x14ac:dyDescent="0.25">
      <c r="E183" s="29"/>
    </row>
    <row r="184" spans="5:5" x14ac:dyDescent="0.25">
      <c r="E184" s="29"/>
    </row>
    <row r="185" spans="5:5" x14ac:dyDescent="0.25">
      <c r="E185" s="29"/>
    </row>
    <row r="186" spans="5:5" x14ac:dyDescent="0.25">
      <c r="E186" s="29"/>
    </row>
    <row r="187" spans="5:5" x14ac:dyDescent="0.25">
      <c r="E187" s="29"/>
    </row>
    <row r="188" spans="5:5" x14ac:dyDescent="0.25">
      <c r="E188" s="29"/>
    </row>
    <row r="189" spans="5:5" x14ac:dyDescent="0.25">
      <c r="E189" s="29"/>
    </row>
    <row r="190" spans="5:5" x14ac:dyDescent="0.25">
      <c r="E190" s="29"/>
    </row>
    <row r="191" spans="5:5" x14ac:dyDescent="0.25">
      <c r="E191" s="29"/>
    </row>
    <row r="192" spans="5:5" x14ac:dyDescent="0.25">
      <c r="E192" s="29"/>
    </row>
    <row r="193" spans="5:5" x14ac:dyDescent="0.25">
      <c r="E193" s="29"/>
    </row>
    <row r="194" spans="5:5" x14ac:dyDescent="0.25">
      <c r="E194" s="29"/>
    </row>
    <row r="195" spans="5:5" x14ac:dyDescent="0.25">
      <c r="E195" s="29"/>
    </row>
    <row r="196" spans="5:5" x14ac:dyDescent="0.25">
      <c r="E196" s="29"/>
    </row>
    <row r="197" spans="5:5" x14ac:dyDescent="0.25">
      <c r="E197" s="29"/>
    </row>
    <row r="198" spans="5:5" x14ac:dyDescent="0.25">
      <c r="E198" s="29"/>
    </row>
    <row r="199" spans="5:5" x14ac:dyDescent="0.25">
      <c r="E199" s="29"/>
    </row>
    <row r="200" spans="5:5" x14ac:dyDescent="0.25">
      <c r="E200" s="29"/>
    </row>
    <row r="201" spans="5:5" x14ac:dyDescent="0.25">
      <c r="E201" s="29"/>
    </row>
    <row r="202" spans="5:5" x14ac:dyDescent="0.25">
      <c r="E202" s="29"/>
    </row>
    <row r="203" spans="5:5" x14ac:dyDescent="0.25">
      <c r="E203" s="29"/>
    </row>
    <row r="204" spans="5:5" x14ac:dyDescent="0.25">
      <c r="E204" s="29"/>
    </row>
    <row r="205" spans="5:5" x14ac:dyDescent="0.25">
      <c r="E205" s="29"/>
    </row>
    <row r="206" spans="5:5" x14ac:dyDescent="0.25">
      <c r="E206" s="29"/>
    </row>
    <row r="207" spans="5:5" x14ac:dyDescent="0.25">
      <c r="E207" s="29"/>
    </row>
    <row r="208" spans="5:5" x14ac:dyDescent="0.25">
      <c r="E208" s="29"/>
    </row>
    <row r="209" spans="5:5" x14ac:dyDescent="0.25">
      <c r="E209" s="29"/>
    </row>
    <row r="210" spans="5:5" x14ac:dyDescent="0.25">
      <c r="E210" s="29"/>
    </row>
    <row r="211" spans="5:5" x14ac:dyDescent="0.25">
      <c r="E211" s="29"/>
    </row>
    <row r="212" spans="5:5" x14ac:dyDescent="0.25">
      <c r="E212" s="29"/>
    </row>
    <row r="213" spans="5:5" x14ac:dyDescent="0.25">
      <c r="E213" s="29"/>
    </row>
    <row r="214" spans="5:5" x14ac:dyDescent="0.25">
      <c r="E214" s="29"/>
    </row>
    <row r="215" spans="5:5" x14ac:dyDescent="0.25">
      <c r="E215" s="29"/>
    </row>
    <row r="216" spans="5:5" x14ac:dyDescent="0.25">
      <c r="E216" s="29"/>
    </row>
    <row r="217" spans="5:5" x14ac:dyDescent="0.25">
      <c r="E217" s="29"/>
    </row>
    <row r="218" spans="5:5" x14ac:dyDescent="0.25">
      <c r="E218" s="29"/>
    </row>
    <row r="219" spans="5:5" x14ac:dyDescent="0.25">
      <c r="E219" s="29"/>
    </row>
    <row r="220" spans="5:5" x14ac:dyDescent="0.25">
      <c r="E220" s="29"/>
    </row>
    <row r="221" spans="5:5" x14ac:dyDescent="0.25">
      <c r="E221" s="29"/>
    </row>
    <row r="222" spans="5:5" x14ac:dyDescent="0.25">
      <c r="E222" s="29"/>
    </row>
    <row r="223" spans="5:5" x14ac:dyDescent="0.25">
      <c r="E223" s="29"/>
    </row>
    <row r="224" spans="5:5" x14ac:dyDescent="0.25">
      <c r="E224" s="29"/>
    </row>
    <row r="225" spans="5:5" x14ac:dyDescent="0.25">
      <c r="E225" s="29"/>
    </row>
    <row r="226" spans="5:5" x14ac:dyDescent="0.25">
      <c r="E226" s="29"/>
    </row>
    <row r="227" spans="5:5" x14ac:dyDescent="0.25">
      <c r="E227" s="29"/>
    </row>
    <row r="228" spans="5:5" x14ac:dyDescent="0.25">
      <c r="E228" s="29"/>
    </row>
    <row r="229" spans="5:5" x14ac:dyDescent="0.25">
      <c r="E229" s="29"/>
    </row>
    <row r="230" spans="5:5" x14ac:dyDescent="0.25">
      <c r="E230" s="29"/>
    </row>
    <row r="231" spans="5:5" x14ac:dyDescent="0.25">
      <c r="E231" s="29"/>
    </row>
    <row r="232" spans="5:5" x14ac:dyDescent="0.25">
      <c r="E232" s="29"/>
    </row>
    <row r="233" spans="5:5" x14ac:dyDescent="0.25">
      <c r="E233" s="29"/>
    </row>
    <row r="234" spans="5:5" x14ac:dyDescent="0.25">
      <c r="E234" s="29"/>
    </row>
    <row r="235" spans="5:5" x14ac:dyDescent="0.25">
      <c r="E235" s="29"/>
    </row>
    <row r="236" spans="5:5" x14ac:dyDescent="0.25">
      <c r="E236" s="29"/>
    </row>
    <row r="237" spans="5:5" x14ac:dyDescent="0.25">
      <c r="E237" s="29"/>
    </row>
    <row r="238" spans="5:5" x14ac:dyDescent="0.25">
      <c r="E238" s="29"/>
    </row>
    <row r="239" spans="5:5" x14ac:dyDescent="0.25">
      <c r="E239" s="29"/>
    </row>
    <row r="240" spans="5:5" x14ac:dyDescent="0.25">
      <c r="E240" s="29"/>
    </row>
    <row r="241" spans="5:5" x14ac:dyDescent="0.25">
      <c r="E241" s="29"/>
    </row>
    <row r="242" spans="5:5" x14ac:dyDescent="0.25">
      <c r="E242" s="29"/>
    </row>
    <row r="243" spans="5:5" x14ac:dyDescent="0.25">
      <c r="E243" s="29"/>
    </row>
    <row r="244" spans="5:5" x14ac:dyDescent="0.25">
      <c r="E244" s="29"/>
    </row>
    <row r="245" spans="5:5" x14ac:dyDescent="0.25">
      <c r="E245" s="29"/>
    </row>
    <row r="246" spans="5:5" x14ac:dyDescent="0.25">
      <c r="E246" s="29"/>
    </row>
    <row r="247" spans="5:5" x14ac:dyDescent="0.25">
      <c r="E247" s="29"/>
    </row>
    <row r="248" spans="5:5" x14ac:dyDescent="0.25">
      <c r="E248" s="29"/>
    </row>
    <row r="249" spans="5:5" x14ac:dyDescent="0.25">
      <c r="E249" s="29"/>
    </row>
    <row r="250" spans="5:5" x14ac:dyDescent="0.25">
      <c r="E250" s="29"/>
    </row>
    <row r="251" spans="5:5" x14ac:dyDescent="0.25">
      <c r="E251" s="29"/>
    </row>
    <row r="252" spans="5:5" x14ac:dyDescent="0.25">
      <c r="E252" s="29"/>
    </row>
    <row r="253" spans="5:5" x14ac:dyDescent="0.25">
      <c r="E253" s="29"/>
    </row>
    <row r="254" spans="5:5" x14ac:dyDescent="0.25">
      <c r="E254" s="29"/>
    </row>
    <row r="255" spans="5:5" x14ac:dyDescent="0.25">
      <c r="E255" s="29"/>
    </row>
    <row r="256" spans="5:5" x14ac:dyDescent="0.25">
      <c r="E256" s="29"/>
    </row>
    <row r="257" spans="5:5" x14ac:dyDescent="0.25">
      <c r="E257" s="29"/>
    </row>
    <row r="258" spans="5:5" x14ac:dyDescent="0.25">
      <c r="E258" s="29"/>
    </row>
    <row r="259" spans="5:5" x14ac:dyDescent="0.25">
      <c r="E259" s="29"/>
    </row>
    <row r="260" spans="5:5" x14ac:dyDescent="0.25">
      <c r="E260" s="29"/>
    </row>
    <row r="261" spans="5:5" x14ac:dyDescent="0.25">
      <c r="E261" s="29"/>
    </row>
    <row r="262" spans="5:5" x14ac:dyDescent="0.25">
      <c r="E262" s="29"/>
    </row>
    <row r="263" spans="5:5" x14ac:dyDescent="0.25">
      <c r="E263" s="29"/>
    </row>
    <row r="264" spans="5:5" x14ac:dyDescent="0.25">
      <c r="E264" s="29"/>
    </row>
    <row r="265" spans="5:5" x14ac:dyDescent="0.25">
      <c r="E265" s="29"/>
    </row>
    <row r="266" spans="5:5" x14ac:dyDescent="0.25">
      <c r="E266" s="29"/>
    </row>
    <row r="267" spans="5:5" x14ac:dyDescent="0.25">
      <c r="E267" s="29"/>
    </row>
    <row r="268" spans="5:5" x14ac:dyDescent="0.25">
      <c r="E268" s="29"/>
    </row>
    <row r="269" spans="5:5" x14ac:dyDescent="0.25">
      <c r="E269" s="29"/>
    </row>
    <row r="270" spans="5:5" x14ac:dyDescent="0.25">
      <c r="E270" s="29"/>
    </row>
    <row r="271" spans="5:5" x14ac:dyDescent="0.25">
      <c r="E271" s="29"/>
    </row>
    <row r="272" spans="5:5" x14ac:dyDescent="0.25">
      <c r="E272" s="29"/>
    </row>
    <row r="273" spans="5:5" x14ac:dyDescent="0.25">
      <c r="E273" s="29"/>
    </row>
    <row r="274" spans="5:5" x14ac:dyDescent="0.25">
      <c r="E274" s="29"/>
    </row>
    <row r="275" spans="5:5" x14ac:dyDescent="0.25">
      <c r="E275" s="29"/>
    </row>
    <row r="276" spans="5:5" x14ac:dyDescent="0.25">
      <c r="E276" s="29"/>
    </row>
    <row r="277" spans="5:5" x14ac:dyDescent="0.25">
      <c r="E277" s="29"/>
    </row>
    <row r="278" spans="5:5" x14ac:dyDescent="0.25">
      <c r="E278" s="29"/>
    </row>
    <row r="279" spans="5:5" x14ac:dyDescent="0.25">
      <c r="E279" s="29"/>
    </row>
    <row r="280" spans="5:5" x14ac:dyDescent="0.25">
      <c r="E280" s="29"/>
    </row>
    <row r="281" spans="5:5" x14ac:dyDescent="0.25">
      <c r="E281" s="29"/>
    </row>
    <row r="282" spans="5:5" x14ac:dyDescent="0.25">
      <c r="E282" s="29"/>
    </row>
    <row r="283" spans="5:5" x14ac:dyDescent="0.25">
      <c r="E283" s="29"/>
    </row>
    <row r="284" spans="5:5" x14ac:dyDescent="0.25">
      <c r="E284" s="29"/>
    </row>
    <row r="285" spans="5:5" x14ac:dyDescent="0.25">
      <c r="E285" s="29"/>
    </row>
    <row r="286" spans="5:5" x14ac:dyDescent="0.25">
      <c r="E286" s="29"/>
    </row>
    <row r="287" spans="5:5" x14ac:dyDescent="0.25">
      <c r="E287" s="29"/>
    </row>
    <row r="288" spans="5:5" x14ac:dyDescent="0.25">
      <c r="E288" s="29"/>
    </row>
    <row r="289" spans="5:5" x14ac:dyDescent="0.25">
      <c r="E289" s="29"/>
    </row>
    <row r="290" spans="5:5" x14ac:dyDescent="0.25">
      <c r="E290" s="29"/>
    </row>
    <row r="291" spans="5:5" x14ac:dyDescent="0.25">
      <c r="E291" s="29"/>
    </row>
    <row r="292" spans="5:5" x14ac:dyDescent="0.25">
      <c r="E292" s="29"/>
    </row>
    <row r="293" spans="5:5" x14ac:dyDescent="0.25">
      <c r="E293" s="29"/>
    </row>
    <row r="294" spans="5:5" x14ac:dyDescent="0.25">
      <c r="E294" s="29"/>
    </row>
    <row r="295" spans="5:5" x14ac:dyDescent="0.25">
      <c r="E295" s="29"/>
    </row>
    <row r="296" spans="5:5" x14ac:dyDescent="0.25">
      <c r="E296" s="29"/>
    </row>
    <row r="297" spans="5:5" x14ac:dyDescent="0.25">
      <c r="E297" s="29"/>
    </row>
    <row r="298" spans="5:5" x14ac:dyDescent="0.25">
      <c r="E298" s="29"/>
    </row>
    <row r="299" spans="5:5" x14ac:dyDescent="0.25">
      <c r="E299" s="29"/>
    </row>
    <row r="300" spans="5:5" x14ac:dyDescent="0.25">
      <c r="E300" s="29"/>
    </row>
    <row r="301" spans="5:5" x14ac:dyDescent="0.25">
      <c r="E301" s="29"/>
    </row>
    <row r="302" spans="5:5" x14ac:dyDescent="0.25">
      <c r="E302" s="29"/>
    </row>
    <row r="303" spans="5:5" x14ac:dyDescent="0.25">
      <c r="E303" s="29"/>
    </row>
    <row r="304" spans="5:5" x14ac:dyDescent="0.25">
      <c r="E304" s="29"/>
    </row>
    <row r="305" spans="5:5" x14ac:dyDescent="0.25">
      <c r="E305" s="29"/>
    </row>
    <row r="306" spans="5:5" x14ac:dyDescent="0.25">
      <c r="E306" s="29"/>
    </row>
    <row r="307" spans="5:5" x14ac:dyDescent="0.25">
      <c r="E307" s="29"/>
    </row>
    <row r="308" spans="5:5" x14ac:dyDescent="0.25">
      <c r="E308" s="29"/>
    </row>
    <row r="309" spans="5:5" x14ac:dyDescent="0.25">
      <c r="E309" s="29"/>
    </row>
    <row r="310" spans="5:5" x14ac:dyDescent="0.25">
      <c r="E310" s="29"/>
    </row>
    <row r="311" spans="5:5" x14ac:dyDescent="0.25">
      <c r="E311" s="29"/>
    </row>
    <row r="312" spans="5:5" x14ac:dyDescent="0.25">
      <c r="E312" s="29"/>
    </row>
    <row r="313" spans="5:5" x14ac:dyDescent="0.25">
      <c r="E313" s="29"/>
    </row>
    <row r="314" spans="5:5" x14ac:dyDescent="0.25">
      <c r="E314" s="29"/>
    </row>
    <row r="315" spans="5:5" x14ac:dyDescent="0.25">
      <c r="E315" s="29"/>
    </row>
    <row r="316" spans="5:5" x14ac:dyDescent="0.25">
      <c r="E316" s="29"/>
    </row>
    <row r="317" spans="5:5" x14ac:dyDescent="0.25">
      <c r="E317" s="29"/>
    </row>
    <row r="318" spans="5:5" x14ac:dyDescent="0.25">
      <c r="E318" s="29"/>
    </row>
    <row r="319" spans="5:5" x14ac:dyDescent="0.25">
      <c r="E319" s="29"/>
    </row>
    <row r="320" spans="5:5" x14ac:dyDescent="0.25">
      <c r="E320" s="29"/>
    </row>
    <row r="321" spans="5:5" x14ac:dyDescent="0.25">
      <c r="E321" s="29"/>
    </row>
    <row r="322" spans="5:5" x14ac:dyDescent="0.25">
      <c r="E322" s="29"/>
    </row>
    <row r="323" spans="5:5" x14ac:dyDescent="0.25">
      <c r="E323" s="29"/>
    </row>
    <row r="324" spans="5:5" x14ac:dyDescent="0.25">
      <c r="E324" s="29"/>
    </row>
    <row r="325" spans="5:5" x14ac:dyDescent="0.25">
      <c r="E325" s="29"/>
    </row>
    <row r="326" spans="5:5" x14ac:dyDescent="0.25">
      <c r="E326" s="29"/>
    </row>
    <row r="327" spans="5:5" x14ac:dyDescent="0.25">
      <c r="E327" s="29"/>
    </row>
    <row r="328" spans="5:5" x14ac:dyDescent="0.25">
      <c r="E328" s="29"/>
    </row>
    <row r="329" spans="5:5" x14ac:dyDescent="0.25">
      <c r="E329" s="29"/>
    </row>
    <row r="330" spans="5:5" x14ac:dyDescent="0.25">
      <c r="E330" s="29"/>
    </row>
    <row r="331" spans="5:5" x14ac:dyDescent="0.25">
      <c r="E331" s="29"/>
    </row>
    <row r="332" spans="5:5" x14ac:dyDescent="0.25">
      <c r="E332" s="29"/>
    </row>
    <row r="333" spans="5:5" x14ac:dyDescent="0.25">
      <c r="E333" s="29"/>
    </row>
    <row r="334" spans="5:5" x14ac:dyDescent="0.25">
      <c r="E334" s="29"/>
    </row>
    <row r="335" spans="5:5" x14ac:dyDescent="0.25">
      <c r="E335" s="29"/>
    </row>
    <row r="336" spans="5:5" x14ac:dyDescent="0.25">
      <c r="E336" s="29"/>
    </row>
    <row r="337" spans="5:5" x14ac:dyDescent="0.25">
      <c r="E337" s="29"/>
    </row>
    <row r="338" spans="5:5" x14ac:dyDescent="0.25">
      <c r="E338" s="29"/>
    </row>
    <row r="339" spans="5:5" x14ac:dyDescent="0.25">
      <c r="E339" s="29"/>
    </row>
    <row r="340" spans="5:5" x14ac:dyDescent="0.25">
      <c r="E340" s="29"/>
    </row>
    <row r="341" spans="5:5" x14ac:dyDescent="0.25">
      <c r="E341" s="29"/>
    </row>
    <row r="342" spans="5:5" x14ac:dyDescent="0.25">
      <c r="E342" s="29"/>
    </row>
    <row r="343" spans="5:5" x14ac:dyDescent="0.25">
      <c r="E343" s="29"/>
    </row>
    <row r="344" spans="5:5" x14ac:dyDescent="0.25">
      <c r="E344" s="29"/>
    </row>
    <row r="345" spans="5:5" x14ac:dyDescent="0.25">
      <c r="E345" s="29"/>
    </row>
    <row r="346" spans="5:5" x14ac:dyDescent="0.25">
      <c r="E346" s="29"/>
    </row>
    <row r="347" spans="5:5" x14ac:dyDescent="0.25">
      <c r="E347" s="29"/>
    </row>
    <row r="348" spans="5:5" x14ac:dyDescent="0.25">
      <c r="E348" s="29"/>
    </row>
    <row r="349" spans="5:5" x14ac:dyDescent="0.25">
      <c r="E349" s="29"/>
    </row>
    <row r="350" spans="5:5" x14ac:dyDescent="0.25">
      <c r="E350" s="29"/>
    </row>
    <row r="351" spans="5:5" x14ac:dyDescent="0.25">
      <c r="E351" s="29"/>
    </row>
    <row r="352" spans="5:5" x14ac:dyDescent="0.25">
      <c r="E352" s="29"/>
    </row>
    <row r="353" spans="5:5" x14ac:dyDescent="0.25">
      <c r="E353" s="29"/>
    </row>
    <row r="354" spans="5:5" x14ac:dyDescent="0.25">
      <c r="E354" s="29"/>
    </row>
    <row r="355" spans="5:5" x14ac:dyDescent="0.25">
      <c r="E355" s="29"/>
    </row>
    <row r="356" spans="5:5" x14ac:dyDescent="0.25">
      <c r="E356" s="29"/>
    </row>
    <row r="357" spans="5:5" x14ac:dyDescent="0.25">
      <c r="E357" s="29"/>
    </row>
    <row r="358" spans="5:5" x14ac:dyDescent="0.25">
      <c r="E358" s="29"/>
    </row>
    <row r="359" spans="5:5" x14ac:dyDescent="0.25">
      <c r="E359" s="29"/>
    </row>
    <row r="360" spans="5:5" x14ac:dyDescent="0.25">
      <c r="E360" s="29"/>
    </row>
    <row r="361" spans="5:5" x14ac:dyDescent="0.25">
      <c r="E361" s="29"/>
    </row>
    <row r="362" spans="5:5" x14ac:dyDescent="0.25">
      <c r="E362" s="29"/>
    </row>
    <row r="363" spans="5:5" x14ac:dyDescent="0.25">
      <c r="E363" s="29"/>
    </row>
    <row r="364" spans="5:5" x14ac:dyDescent="0.25">
      <c r="E364" s="29"/>
    </row>
    <row r="365" spans="5:5" x14ac:dyDescent="0.25">
      <c r="E365" s="29"/>
    </row>
    <row r="366" spans="5:5" x14ac:dyDescent="0.25">
      <c r="E366" s="29"/>
    </row>
    <row r="367" spans="5:5" x14ac:dyDescent="0.25">
      <c r="E367" s="29"/>
    </row>
    <row r="368" spans="5:5" x14ac:dyDescent="0.25">
      <c r="E368" s="29"/>
    </row>
    <row r="369" spans="5:5" x14ac:dyDescent="0.25">
      <c r="E369" s="29"/>
    </row>
    <row r="370" spans="5:5" x14ac:dyDescent="0.25">
      <c r="E370" s="29"/>
    </row>
    <row r="371" spans="5:5" x14ac:dyDescent="0.25">
      <c r="E371" s="29"/>
    </row>
    <row r="372" spans="5:5" x14ac:dyDescent="0.25">
      <c r="E372" s="29"/>
    </row>
    <row r="373" spans="5:5" x14ac:dyDescent="0.25">
      <c r="E373" s="29"/>
    </row>
    <row r="374" spans="5:5" x14ac:dyDescent="0.25">
      <c r="E374" s="29"/>
    </row>
    <row r="375" spans="5:5" x14ac:dyDescent="0.25">
      <c r="E375" s="29"/>
    </row>
    <row r="376" spans="5:5" x14ac:dyDescent="0.25">
      <c r="E376" s="29"/>
    </row>
    <row r="377" spans="5:5" x14ac:dyDescent="0.25">
      <c r="E377" s="29"/>
    </row>
    <row r="378" spans="5:5" x14ac:dyDescent="0.25">
      <c r="E378" s="29"/>
    </row>
    <row r="379" spans="5:5" x14ac:dyDescent="0.25">
      <c r="E379" s="29"/>
    </row>
    <row r="380" spans="5:5" x14ac:dyDescent="0.25">
      <c r="E380" s="29"/>
    </row>
    <row r="381" spans="5:5" x14ac:dyDescent="0.25">
      <c r="E381" s="29"/>
    </row>
    <row r="382" spans="5:5" x14ac:dyDescent="0.25">
      <c r="E382" s="29"/>
    </row>
    <row r="383" spans="5:5" x14ac:dyDescent="0.25">
      <c r="E383" s="29"/>
    </row>
    <row r="384" spans="5:5" x14ac:dyDescent="0.25">
      <c r="E384" s="29"/>
    </row>
    <row r="385" spans="5:5" x14ac:dyDescent="0.25">
      <c r="E385" s="29"/>
    </row>
    <row r="386" spans="5:5" x14ac:dyDescent="0.25">
      <c r="E386" s="29"/>
    </row>
    <row r="387" spans="5:5" x14ac:dyDescent="0.25">
      <c r="E387" s="29"/>
    </row>
    <row r="388" spans="5:5" x14ac:dyDescent="0.25">
      <c r="E388" s="29"/>
    </row>
    <row r="389" spans="5:5" x14ac:dyDescent="0.25">
      <c r="E389" s="29"/>
    </row>
    <row r="390" spans="5:5" x14ac:dyDescent="0.25">
      <c r="E390" s="29"/>
    </row>
    <row r="391" spans="5:5" x14ac:dyDescent="0.25">
      <c r="E391" s="29"/>
    </row>
    <row r="392" spans="5:5" x14ac:dyDescent="0.25">
      <c r="E392" s="29"/>
    </row>
    <row r="393" spans="5:5" x14ac:dyDescent="0.25">
      <c r="E393" s="29"/>
    </row>
    <row r="394" spans="5:5" x14ac:dyDescent="0.25">
      <c r="E394" s="29"/>
    </row>
    <row r="395" spans="5:5" x14ac:dyDescent="0.25">
      <c r="E395" s="29"/>
    </row>
    <row r="396" spans="5:5" x14ac:dyDescent="0.25">
      <c r="E396" s="29"/>
    </row>
    <row r="397" spans="5:5" x14ac:dyDescent="0.25">
      <c r="E397" s="29"/>
    </row>
    <row r="398" spans="5:5" x14ac:dyDescent="0.25">
      <c r="E398" s="29"/>
    </row>
    <row r="399" spans="5:5" x14ac:dyDescent="0.25">
      <c r="E399" s="29"/>
    </row>
    <row r="400" spans="5:5" x14ac:dyDescent="0.25">
      <c r="E400" s="29"/>
    </row>
    <row r="401" spans="5:5" x14ac:dyDescent="0.25">
      <c r="E401" s="29"/>
    </row>
    <row r="402" spans="5:5" x14ac:dyDescent="0.25">
      <c r="E402" s="29"/>
    </row>
    <row r="403" spans="5:5" x14ac:dyDescent="0.25">
      <c r="E403" s="29"/>
    </row>
    <row r="404" spans="5:5" x14ac:dyDescent="0.25">
      <c r="E404" s="29"/>
    </row>
    <row r="405" spans="5:5" x14ac:dyDescent="0.25">
      <c r="E405" s="29"/>
    </row>
    <row r="406" spans="5:5" x14ac:dyDescent="0.25">
      <c r="E406" s="29"/>
    </row>
    <row r="407" spans="5:5" x14ac:dyDescent="0.25">
      <c r="E407" s="29"/>
    </row>
    <row r="408" spans="5:5" x14ac:dyDescent="0.25">
      <c r="E408" s="29"/>
    </row>
    <row r="409" spans="5:5" x14ac:dyDescent="0.25">
      <c r="E409" s="29"/>
    </row>
    <row r="410" spans="5:5" x14ac:dyDescent="0.25">
      <c r="E410" s="29"/>
    </row>
    <row r="411" spans="5:5" x14ac:dyDescent="0.25">
      <c r="E411" s="29"/>
    </row>
    <row r="412" spans="5:5" x14ac:dyDescent="0.25">
      <c r="E412" s="29"/>
    </row>
    <row r="413" spans="5:5" x14ac:dyDescent="0.25">
      <c r="E413" s="29"/>
    </row>
    <row r="414" spans="5:5" x14ac:dyDescent="0.25">
      <c r="E414" s="29"/>
    </row>
    <row r="415" spans="5:5" x14ac:dyDescent="0.25">
      <c r="E415" s="29"/>
    </row>
    <row r="416" spans="5:5" x14ac:dyDescent="0.25">
      <c r="E416" s="29"/>
    </row>
    <row r="417" spans="5:5" x14ac:dyDescent="0.25">
      <c r="E417" s="29"/>
    </row>
    <row r="418" spans="5:5" x14ac:dyDescent="0.25">
      <c r="E418" s="29"/>
    </row>
    <row r="419" spans="5:5" x14ac:dyDescent="0.25">
      <c r="E419" s="29"/>
    </row>
    <row r="420" spans="5:5" x14ac:dyDescent="0.25">
      <c r="E420" s="29"/>
    </row>
    <row r="421" spans="5:5" x14ac:dyDescent="0.25">
      <c r="E421" s="29"/>
    </row>
    <row r="422" spans="5:5" x14ac:dyDescent="0.25">
      <c r="E422" s="29"/>
    </row>
    <row r="423" spans="5:5" x14ac:dyDescent="0.25">
      <c r="E423" s="29"/>
    </row>
    <row r="424" spans="5:5" x14ac:dyDescent="0.25">
      <c r="E424" s="29"/>
    </row>
    <row r="425" spans="5:5" x14ac:dyDescent="0.25">
      <c r="E425" s="29"/>
    </row>
    <row r="426" spans="5:5" x14ac:dyDescent="0.25">
      <c r="E426" s="29"/>
    </row>
    <row r="427" spans="5:5" x14ac:dyDescent="0.25">
      <c r="E427" s="29"/>
    </row>
    <row r="428" spans="5:5" x14ac:dyDescent="0.25">
      <c r="E428" s="29"/>
    </row>
    <row r="429" spans="5:5" x14ac:dyDescent="0.25">
      <c r="E429" s="29"/>
    </row>
    <row r="430" spans="5:5" x14ac:dyDescent="0.25">
      <c r="E430" s="29"/>
    </row>
    <row r="431" spans="5:5" x14ac:dyDescent="0.25">
      <c r="E431" s="29"/>
    </row>
    <row r="432" spans="5:5" x14ac:dyDescent="0.25">
      <c r="E432" s="29"/>
    </row>
    <row r="433" spans="5:5" x14ac:dyDescent="0.25">
      <c r="E433" s="29"/>
    </row>
    <row r="434" spans="5:5" x14ac:dyDescent="0.25">
      <c r="E434" s="29"/>
    </row>
    <row r="435" spans="5:5" x14ac:dyDescent="0.25">
      <c r="E435" s="29"/>
    </row>
    <row r="436" spans="5:5" x14ac:dyDescent="0.25">
      <c r="E436" s="29"/>
    </row>
    <row r="437" spans="5:5" x14ac:dyDescent="0.25">
      <c r="E437" s="29"/>
    </row>
    <row r="438" spans="5:5" x14ac:dyDescent="0.25">
      <c r="E438" s="29"/>
    </row>
    <row r="439" spans="5:5" x14ac:dyDescent="0.25">
      <c r="E439" s="29"/>
    </row>
    <row r="440" spans="5:5" x14ac:dyDescent="0.25">
      <c r="E440" s="29"/>
    </row>
    <row r="441" spans="5:5" x14ac:dyDescent="0.25">
      <c r="E441" s="29"/>
    </row>
    <row r="442" spans="5:5" x14ac:dyDescent="0.25">
      <c r="E442" s="29"/>
    </row>
    <row r="443" spans="5:5" x14ac:dyDescent="0.25">
      <c r="E443" s="29"/>
    </row>
    <row r="444" spans="5:5" x14ac:dyDescent="0.25">
      <c r="E444" s="29"/>
    </row>
    <row r="445" spans="5:5" x14ac:dyDescent="0.25">
      <c r="E445" s="29"/>
    </row>
    <row r="446" spans="5:5" x14ac:dyDescent="0.25">
      <c r="E446" s="29"/>
    </row>
    <row r="447" spans="5:5" x14ac:dyDescent="0.25">
      <c r="E447" s="29"/>
    </row>
    <row r="448" spans="5:5" x14ac:dyDescent="0.25">
      <c r="E448" s="29"/>
    </row>
    <row r="449" spans="5:5" x14ac:dyDescent="0.25">
      <c r="E449" s="29"/>
    </row>
    <row r="450" spans="5:5" x14ac:dyDescent="0.25">
      <c r="E450" s="29"/>
    </row>
    <row r="451" spans="5:5" x14ac:dyDescent="0.25">
      <c r="E451" s="29"/>
    </row>
    <row r="452" spans="5:5" x14ac:dyDescent="0.25">
      <c r="E452" s="29"/>
    </row>
    <row r="453" spans="5:5" x14ac:dyDescent="0.25">
      <c r="E453" s="29"/>
    </row>
    <row r="454" spans="5:5" x14ac:dyDescent="0.25">
      <c r="E454" s="29"/>
    </row>
    <row r="455" spans="5:5" x14ac:dyDescent="0.25">
      <c r="E455" s="29"/>
    </row>
    <row r="456" spans="5:5" x14ac:dyDescent="0.25">
      <c r="E456" s="29"/>
    </row>
    <row r="457" spans="5:5" x14ac:dyDescent="0.25">
      <c r="E457" s="29"/>
    </row>
    <row r="458" spans="5:5" x14ac:dyDescent="0.25">
      <c r="E458" s="29"/>
    </row>
    <row r="459" spans="5:5" x14ac:dyDescent="0.25">
      <c r="E459" s="29"/>
    </row>
    <row r="460" spans="5:5" x14ac:dyDescent="0.25">
      <c r="E460" s="29"/>
    </row>
    <row r="461" spans="5:5" x14ac:dyDescent="0.25">
      <c r="E461" s="29"/>
    </row>
    <row r="462" spans="5:5" x14ac:dyDescent="0.25">
      <c r="E462" s="29"/>
    </row>
    <row r="463" spans="5:5" x14ac:dyDescent="0.25">
      <c r="E463" s="29"/>
    </row>
    <row r="464" spans="5:5" x14ac:dyDescent="0.25">
      <c r="E464" s="29"/>
    </row>
    <row r="465" spans="5:5" x14ac:dyDescent="0.25">
      <c r="E465" s="29"/>
    </row>
    <row r="466" spans="5:5" x14ac:dyDescent="0.25">
      <c r="E466" s="29"/>
    </row>
    <row r="467" spans="5:5" x14ac:dyDescent="0.25">
      <c r="E467" s="29"/>
    </row>
    <row r="468" spans="5:5" x14ac:dyDescent="0.25">
      <c r="E468" s="29"/>
    </row>
    <row r="469" spans="5:5" x14ac:dyDescent="0.25">
      <c r="E469" s="29"/>
    </row>
    <row r="470" spans="5:5" x14ac:dyDescent="0.25">
      <c r="E470" s="29"/>
    </row>
    <row r="471" spans="5:5" x14ac:dyDescent="0.25">
      <c r="E471" s="29"/>
    </row>
    <row r="472" spans="5:5" x14ac:dyDescent="0.25">
      <c r="E472" s="29"/>
    </row>
    <row r="473" spans="5:5" x14ac:dyDescent="0.25">
      <c r="E473" s="29"/>
    </row>
    <row r="474" spans="5:5" x14ac:dyDescent="0.25">
      <c r="E474" s="29"/>
    </row>
    <row r="475" spans="5:5" x14ac:dyDescent="0.25">
      <c r="E475" s="29"/>
    </row>
    <row r="476" spans="5:5" x14ac:dyDescent="0.25">
      <c r="E476" s="29"/>
    </row>
    <row r="477" spans="5:5" x14ac:dyDescent="0.25">
      <c r="E477" s="29"/>
    </row>
    <row r="478" spans="5:5" x14ac:dyDescent="0.25">
      <c r="E478" s="29"/>
    </row>
    <row r="479" spans="5:5" x14ac:dyDescent="0.25">
      <c r="E479" s="29"/>
    </row>
    <row r="480" spans="5:5" x14ac:dyDescent="0.25">
      <c r="E480" s="29"/>
    </row>
    <row r="481" spans="5:5" x14ac:dyDescent="0.25">
      <c r="E481" s="29"/>
    </row>
    <row r="482" spans="5:5" x14ac:dyDescent="0.25">
      <c r="E482" s="29"/>
    </row>
    <row r="483" spans="5:5" x14ac:dyDescent="0.25">
      <c r="E483" s="29"/>
    </row>
    <row r="484" spans="5:5" x14ac:dyDescent="0.25">
      <c r="E484" s="29"/>
    </row>
    <row r="485" spans="5:5" x14ac:dyDescent="0.25">
      <c r="E485" s="29"/>
    </row>
    <row r="486" spans="5:5" x14ac:dyDescent="0.25">
      <c r="E486" s="29"/>
    </row>
    <row r="487" spans="5:5" x14ac:dyDescent="0.25">
      <c r="E487" s="29"/>
    </row>
    <row r="488" spans="5:5" x14ac:dyDescent="0.25">
      <c r="E488" s="29"/>
    </row>
    <row r="489" spans="5:5" x14ac:dyDescent="0.25">
      <c r="E489" s="29"/>
    </row>
    <row r="490" spans="5:5" x14ac:dyDescent="0.25">
      <c r="E490" s="29"/>
    </row>
    <row r="491" spans="5:5" x14ac:dyDescent="0.25">
      <c r="E491" s="29"/>
    </row>
    <row r="492" spans="5:5" x14ac:dyDescent="0.25">
      <c r="E492" s="29"/>
    </row>
    <row r="493" spans="5:5" x14ac:dyDescent="0.25">
      <c r="E493" s="29"/>
    </row>
    <row r="494" spans="5:5" x14ac:dyDescent="0.25">
      <c r="E494" s="29"/>
    </row>
    <row r="495" spans="5:5" x14ac:dyDescent="0.25">
      <c r="E495" s="29"/>
    </row>
    <row r="496" spans="5:5" x14ac:dyDescent="0.25">
      <c r="E496" s="29"/>
    </row>
    <row r="497" spans="5:5" x14ac:dyDescent="0.25">
      <c r="E497" s="29"/>
    </row>
    <row r="498" spans="5:5" x14ac:dyDescent="0.25">
      <c r="E498" s="29"/>
    </row>
    <row r="499" spans="5:5" x14ac:dyDescent="0.25">
      <c r="E499" s="29"/>
    </row>
    <row r="500" spans="5:5" x14ac:dyDescent="0.25">
      <c r="E500" s="29"/>
    </row>
    <row r="501" spans="5:5" x14ac:dyDescent="0.25">
      <c r="E501" s="29"/>
    </row>
    <row r="502" spans="5:5" x14ac:dyDescent="0.25">
      <c r="E502" s="29"/>
    </row>
    <row r="503" spans="5:5" x14ac:dyDescent="0.25">
      <c r="E503" s="29"/>
    </row>
    <row r="504" spans="5:5" x14ac:dyDescent="0.25">
      <c r="E504" s="29"/>
    </row>
    <row r="505" spans="5:5" x14ac:dyDescent="0.25">
      <c r="E505" s="29"/>
    </row>
    <row r="506" spans="5:5" x14ac:dyDescent="0.25">
      <c r="E506" s="29"/>
    </row>
    <row r="507" spans="5:5" x14ac:dyDescent="0.25">
      <c r="E507" s="29"/>
    </row>
    <row r="508" spans="5:5" x14ac:dyDescent="0.25">
      <c r="E508" s="29"/>
    </row>
    <row r="509" spans="5:5" x14ac:dyDescent="0.25">
      <c r="E509" s="29"/>
    </row>
    <row r="510" spans="5:5" x14ac:dyDescent="0.25">
      <c r="E510" s="29"/>
    </row>
    <row r="511" spans="5:5" x14ac:dyDescent="0.25">
      <c r="E511" s="29"/>
    </row>
    <row r="512" spans="5:5" x14ac:dyDescent="0.25">
      <c r="E512" s="29"/>
    </row>
    <row r="513" spans="5:5" x14ac:dyDescent="0.25">
      <c r="E513" s="29"/>
    </row>
    <row r="514" spans="5:5" x14ac:dyDescent="0.25">
      <c r="E514" s="29"/>
    </row>
    <row r="515" spans="5:5" x14ac:dyDescent="0.25">
      <c r="E515" s="29"/>
    </row>
    <row r="516" spans="5:5" x14ac:dyDescent="0.25">
      <c r="E516" s="29"/>
    </row>
    <row r="517" spans="5:5" x14ac:dyDescent="0.25">
      <c r="E517" s="29"/>
    </row>
    <row r="518" spans="5:5" x14ac:dyDescent="0.25">
      <c r="E518" s="29"/>
    </row>
    <row r="519" spans="5:5" x14ac:dyDescent="0.25">
      <c r="E519" s="29"/>
    </row>
    <row r="520" spans="5:5" x14ac:dyDescent="0.25">
      <c r="E520" s="29"/>
    </row>
    <row r="521" spans="5:5" x14ac:dyDescent="0.25">
      <c r="E521" s="29"/>
    </row>
    <row r="522" spans="5:5" x14ac:dyDescent="0.25">
      <c r="E522" s="29"/>
    </row>
    <row r="523" spans="5:5" x14ac:dyDescent="0.25">
      <c r="E523" s="29"/>
    </row>
    <row r="524" spans="5:5" x14ac:dyDescent="0.25">
      <c r="E524" s="29"/>
    </row>
    <row r="525" spans="5:5" x14ac:dyDescent="0.25">
      <c r="E525" s="29"/>
    </row>
    <row r="526" spans="5:5" x14ac:dyDescent="0.25">
      <c r="E526" s="29"/>
    </row>
    <row r="527" spans="5:5" x14ac:dyDescent="0.25">
      <c r="E527" s="29"/>
    </row>
    <row r="528" spans="5:5" x14ac:dyDescent="0.25">
      <c r="E528" s="29"/>
    </row>
    <row r="529" spans="5:5" x14ac:dyDescent="0.25">
      <c r="E529" s="29"/>
    </row>
    <row r="530" spans="5:5" x14ac:dyDescent="0.25">
      <c r="E530" s="29"/>
    </row>
    <row r="531" spans="5:5" x14ac:dyDescent="0.25">
      <c r="E531" s="29"/>
    </row>
    <row r="532" spans="5:5" x14ac:dyDescent="0.25">
      <c r="E532" s="29"/>
    </row>
    <row r="533" spans="5:5" x14ac:dyDescent="0.25">
      <c r="E533" s="29"/>
    </row>
    <row r="534" spans="5:5" x14ac:dyDescent="0.25">
      <c r="E534" s="29"/>
    </row>
    <row r="535" spans="5:5" x14ac:dyDescent="0.25">
      <c r="E535" s="29"/>
    </row>
    <row r="536" spans="5:5" x14ac:dyDescent="0.25">
      <c r="E536" s="29"/>
    </row>
    <row r="537" spans="5:5" x14ac:dyDescent="0.25">
      <c r="E537" s="29"/>
    </row>
    <row r="538" spans="5:5" x14ac:dyDescent="0.25">
      <c r="E538" s="29"/>
    </row>
    <row r="539" spans="5:5" x14ac:dyDescent="0.25">
      <c r="E539" s="29"/>
    </row>
    <row r="540" spans="5:5" x14ac:dyDescent="0.25">
      <c r="E540" s="29"/>
    </row>
    <row r="541" spans="5:5" x14ac:dyDescent="0.25">
      <c r="E541" s="29"/>
    </row>
    <row r="542" spans="5:5" x14ac:dyDescent="0.25">
      <c r="E542" s="29"/>
    </row>
    <row r="543" spans="5:5" x14ac:dyDescent="0.25">
      <c r="E543" s="29"/>
    </row>
    <row r="544" spans="5:5" x14ac:dyDescent="0.25">
      <c r="E544" s="29"/>
    </row>
    <row r="545" spans="5:5" x14ac:dyDescent="0.25">
      <c r="E545" s="29"/>
    </row>
    <row r="546" spans="5:5" x14ac:dyDescent="0.25">
      <c r="E546" s="29"/>
    </row>
    <row r="547" spans="5:5" x14ac:dyDescent="0.25">
      <c r="E547" s="29"/>
    </row>
    <row r="548" spans="5:5" x14ac:dyDescent="0.25">
      <c r="E548" s="29"/>
    </row>
    <row r="549" spans="5:5" x14ac:dyDescent="0.25">
      <c r="E549" s="29"/>
    </row>
    <row r="550" spans="5:5" x14ac:dyDescent="0.25">
      <c r="E550" s="29"/>
    </row>
    <row r="551" spans="5:5" x14ac:dyDescent="0.25">
      <c r="E551" s="29"/>
    </row>
    <row r="552" spans="5:5" x14ac:dyDescent="0.25">
      <c r="E552" s="29"/>
    </row>
    <row r="553" spans="5:5" x14ac:dyDescent="0.25">
      <c r="E553" s="29"/>
    </row>
    <row r="554" spans="5:5" x14ac:dyDescent="0.25">
      <c r="E554" s="29"/>
    </row>
    <row r="555" spans="5:5" x14ac:dyDescent="0.25">
      <c r="E555" s="29"/>
    </row>
    <row r="556" spans="5:5" x14ac:dyDescent="0.25">
      <c r="E556" s="29"/>
    </row>
    <row r="557" spans="5:5" x14ac:dyDescent="0.25">
      <c r="E557" s="29"/>
    </row>
    <row r="558" spans="5:5" x14ac:dyDescent="0.25">
      <c r="E558" s="29"/>
    </row>
    <row r="559" spans="5:5" x14ac:dyDescent="0.25">
      <c r="E559" s="29"/>
    </row>
    <row r="560" spans="5:5" x14ac:dyDescent="0.25">
      <c r="E560" s="29"/>
    </row>
    <row r="561" spans="5:5" x14ac:dyDescent="0.25">
      <c r="E561" s="29"/>
    </row>
    <row r="562" spans="5:5" x14ac:dyDescent="0.25">
      <c r="E562" s="29"/>
    </row>
    <row r="563" spans="5:5" x14ac:dyDescent="0.25">
      <c r="E563" s="29"/>
    </row>
    <row r="564" spans="5:5" x14ac:dyDescent="0.25">
      <c r="E564" s="29"/>
    </row>
    <row r="565" spans="5:5" x14ac:dyDescent="0.25">
      <c r="E565" s="29"/>
    </row>
    <row r="566" spans="5:5" x14ac:dyDescent="0.25">
      <c r="E566" s="29"/>
    </row>
    <row r="567" spans="5:5" x14ac:dyDescent="0.25">
      <c r="E567" s="29"/>
    </row>
    <row r="568" spans="5:5" x14ac:dyDescent="0.25">
      <c r="E568" s="29"/>
    </row>
    <row r="569" spans="5:5" x14ac:dyDescent="0.25">
      <c r="E569" s="29"/>
    </row>
    <row r="570" spans="5:5" x14ac:dyDescent="0.25">
      <c r="E570" s="29"/>
    </row>
    <row r="571" spans="5:5" x14ac:dyDescent="0.25">
      <c r="E571" s="29"/>
    </row>
    <row r="572" spans="5:5" x14ac:dyDescent="0.25">
      <c r="E572" s="29"/>
    </row>
    <row r="573" spans="5:5" x14ac:dyDescent="0.25">
      <c r="E573" s="29"/>
    </row>
    <row r="574" spans="5:5" x14ac:dyDescent="0.25">
      <c r="E574" s="29"/>
    </row>
    <row r="575" spans="5:5" x14ac:dyDescent="0.25">
      <c r="E575" s="29"/>
    </row>
    <row r="576" spans="5:5" x14ac:dyDescent="0.25">
      <c r="E576" s="29"/>
    </row>
    <row r="577" spans="5:5" x14ac:dyDescent="0.25">
      <c r="E577" s="29"/>
    </row>
    <row r="578" spans="5:5" x14ac:dyDescent="0.25">
      <c r="E578" s="29"/>
    </row>
    <row r="579" spans="5:5" x14ac:dyDescent="0.25">
      <c r="E579" s="29"/>
    </row>
    <row r="580" spans="5:5" x14ac:dyDescent="0.25">
      <c r="E580" s="29"/>
    </row>
    <row r="581" spans="5:5" x14ac:dyDescent="0.25">
      <c r="E581" s="29"/>
    </row>
    <row r="582" spans="5:5" x14ac:dyDescent="0.25">
      <c r="E582" s="29"/>
    </row>
    <row r="583" spans="5:5" x14ac:dyDescent="0.25">
      <c r="E583" s="29"/>
    </row>
    <row r="584" spans="5:5" x14ac:dyDescent="0.25">
      <c r="E584" s="29"/>
    </row>
    <row r="585" spans="5:5" x14ac:dyDescent="0.25">
      <c r="E585" s="29"/>
    </row>
    <row r="586" spans="5:5" x14ac:dyDescent="0.25">
      <c r="E586" s="29"/>
    </row>
    <row r="587" spans="5:5" x14ac:dyDescent="0.25">
      <c r="E587" s="29"/>
    </row>
    <row r="588" spans="5:5" x14ac:dyDescent="0.25">
      <c r="E588" s="29"/>
    </row>
    <row r="589" spans="5:5" x14ac:dyDescent="0.25">
      <c r="E589" s="29"/>
    </row>
    <row r="590" spans="5:5" x14ac:dyDescent="0.25">
      <c r="E590" s="29"/>
    </row>
    <row r="591" spans="5:5" x14ac:dyDescent="0.25">
      <c r="E591" s="29"/>
    </row>
    <row r="592" spans="5:5" x14ac:dyDescent="0.25">
      <c r="E592" s="29"/>
    </row>
    <row r="593" spans="5:5" x14ac:dyDescent="0.25">
      <c r="E593" s="29"/>
    </row>
    <row r="594" spans="5:5" x14ac:dyDescent="0.25">
      <c r="E594" s="29"/>
    </row>
    <row r="595" spans="5:5" x14ac:dyDescent="0.25">
      <c r="E595" s="29"/>
    </row>
    <row r="596" spans="5:5" x14ac:dyDescent="0.25">
      <c r="E596" s="29"/>
    </row>
    <row r="597" spans="5:5" x14ac:dyDescent="0.25">
      <c r="E597" s="29"/>
    </row>
    <row r="598" spans="5:5" x14ac:dyDescent="0.25">
      <c r="E598" s="29"/>
    </row>
    <row r="599" spans="5:5" x14ac:dyDescent="0.25">
      <c r="E599" s="29"/>
    </row>
    <row r="600" spans="5:5" x14ac:dyDescent="0.25">
      <c r="E600" s="29"/>
    </row>
    <row r="601" spans="5:5" x14ac:dyDescent="0.25">
      <c r="E601" s="29"/>
    </row>
    <row r="602" spans="5:5" x14ac:dyDescent="0.25">
      <c r="E602" s="29"/>
    </row>
    <row r="603" spans="5:5" x14ac:dyDescent="0.25">
      <c r="E603" s="29"/>
    </row>
    <row r="604" spans="5:5" x14ac:dyDescent="0.25">
      <c r="E604" s="29"/>
    </row>
    <row r="605" spans="5:5" x14ac:dyDescent="0.25">
      <c r="E605" s="29"/>
    </row>
    <row r="606" spans="5:5" x14ac:dyDescent="0.25">
      <c r="E606" s="29"/>
    </row>
    <row r="607" spans="5:5" x14ac:dyDescent="0.25">
      <c r="E607" s="29"/>
    </row>
    <row r="608" spans="5:5" x14ac:dyDescent="0.25">
      <c r="E608" s="29"/>
    </row>
    <row r="609" spans="5:5" x14ac:dyDescent="0.25">
      <c r="E609" s="29"/>
    </row>
    <row r="610" spans="5:5" x14ac:dyDescent="0.25">
      <c r="E610" s="29"/>
    </row>
    <row r="611" spans="5:5" x14ac:dyDescent="0.25">
      <c r="E611" s="29"/>
    </row>
    <row r="612" spans="5:5" x14ac:dyDescent="0.25">
      <c r="E612" s="29"/>
    </row>
    <row r="613" spans="5:5" x14ac:dyDescent="0.25">
      <c r="E613" s="29"/>
    </row>
    <row r="614" spans="5:5" x14ac:dyDescent="0.25">
      <c r="E614" s="29"/>
    </row>
    <row r="615" spans="5:5" x14ac:dyDescent="0.25">
      <c r="E615" s="29"/>
    </row>
    <row r="616" spans="5:5" x14ac:dyDescent="0.25">
      <c r="E616" s="29"/>
    </row>
    <row r="617" spans="5:5" x14ac:dyDescent="0.25">
      <c r="E617" s="29"/>
    </row>
    <row r="618" spans="5:5" x14ac:dyDescent="0.25">
      <c r="E618" s="29"/>
    </row>
    <row r="619" spans="5:5" x14ac:dyDescent="0.25">
      <c r="E619" s="29"/>
    </row>
    <row r="620" spans="5:5" x14ac:dyDescent="0.25">
      <c r="E620" s="29"/>
    </row>
    <row r="621" spans="5:5" x14ac:dyDescent="0.25">
      <c r="E621" s="29"/>
    </row>
    <row r="622" spans="5:5" x14ac:dyDescent="0.25">
      <c r="E622" s="29"/>
    </row>
    <row r="623" spans="5:5" x14ac:dyDescent="0.25">
      <c r="E623" s="29"/>
    </row>
    <row r="624" spans="5:5" x14ac:dyDescent="0.25">
      <c r="E624" s="29"/>
    </row>
    <row r="625" spans="5:5" x14ac:dyDescent="0.25">
      <c r="E625" s="29"/>
    </row>
    <row r="626" spans="5:5" x14ac:dyDescent="0.25">
      <c r="E626" s="29"/>
    </row>
    <row r="627" spans="5:5" x14ac:dyDescent="0.25">
      <c r="E627" s="29"/>
    </row>
    <row r="628" spans="5:5" x14ac:dyDescent="0.25">
      <c r="E628" s="29"/>
    </row>
    <row r="629" spans="5:5" x14ac:dyDescent="0.25">
      <c r="E629" s="29"/>
    </row>
    <row r="630" spans="5:5" x14ac:dyDescent="0.25">
      <c r="E630" s="29"/>
    </row>
    <row r="631" spans="5:5" x14ac:dyDescent="0.25">
      <c r="E631" s="29"/>
    </row>
    <row r="632" spans="5:5" x14ac:dyDescent="0.25">
      <c r="E632" s="29"/>
    </row>
    <row r="633" spans="5:5" x14ac:dyDescent="0.25">
      <c r="E633" s="29"/>
    </row>
    <row r="634" spans="5:5" x14ac:dyDescent="0.25">
      <c r="E634" s="29"/>
    </row>
    <row r="635" spans="5:5" x14ac:dyDescent="0.25">
      <c r="E635" s="29"/>
    </row>
    <row r="636" spans="5:5" x14ac:dyDescent="0.25">
      <c r="E636" s="29"/>
    </row>
    <row r="637" spans="5:5" x14ac:dyDescent="0.25">
      <c r="E637" s="29"/>
    </row>
    <row r="638" spans="5:5" x14ac:dyDescent="0.25">
      <c r="E638" s="29"/>
    </row>
    <row r="639" spans="5:5" x14ac:dyDescent="0.25">
      <c r="E639" s="29"/>
    </row>
    <row r="640" spans="5:5" x14ac:dyDescent="0.25">
      <c r="E640" s="29"/>
    </row>
    <row r="641" spans="5:5" x14ac:dyDescent="0.25">
      <c r="E641" s="29"/>
    </row>
    <row r="642" spans="5:5" x14ac:dyDescent="0.25">
      <c r="E642" s="29"/>
    </row>
    <row r="643" spans="5:5" x14ac:dyDescent="0.25">
      <c r="E643" s="29"/>
    </row>
    <row r="644" spans="5:5" x14ac:dyDescent="0.25">
      <c r="E644" s="29"/>
    </row>
    <row r="645" spans="5:5" x14ac:dyDescent="0.25">
      <c r="E645" s="29"/>
    </row>
    <row r="646" spans="5:5" x14ac:dyDescent="0.25">
      <c r="E646" s="29"/>
    </row>
    <row r="647" spans="5:5" x14ac:dyDescent="0.25">
      <c r="E647" s="29"/>
    </row>
    <row r="648" spans="5:5" x14ac:dyDescent="0.25">
      <c r="E648" s="29"/>
    </row>
    <row r="649" spans="5:5" x14ac:dyDescent="0.25">
      <c r="E649" s="29"/>
    </row>
    <row r="650" spans="5:5" x14ac:dyDescent="0.25">
      <c r="E650" s="29"/>
    </row>
    <row r="651" spans="5:5" x14ac:dyDescent="0.25">
      <c r="E651" s="29"/>
    </row>
    <row r="652" spans="5:5" x14ac:dyDescent="0.25">
      <c r="E652" s="29"/>
    </row>
    <row r="653" spans="5:5" x14ac:dyDescent="0.25">
      <c r="E653" s="29"/>
    </row>
    <row r="654" spans="5:5" x14ac:dyDescent="0.25">
      <c r="E654" s="29"/>
    </row>
    <row r="655" spans="5:5" x14ac:dyDescent="0.25">
      <c r="E655" s="29"/>
    </row>
    <row r="656" spans="5:5" x14ac:dyDescent="0.25">
      <c r="E656" s="29"/>
    </row>
    <row r="657" spans="5:5" x14ac:dyDescent="0.25">
      <c r="E657" s="29"/>
    </row>
    <row r="658" spans="5:5" x14ac:dyDescent="0.25">
      <c r="E658" s="29"/>
    </row>
    <row r="659" spans="5:5" x14ac:dyDescent="0.25">
      <c r="E659" s="29"/>
    </row>
    <row r="660" spans="5:5" x14ac:dyDescent="0.25">
      <c r="E660" s="29"/>
    </row>
    <row r="661" spans="5:5" x14ac:dyDescent="0.25">
      <c r="E661" s="29"/>
    </row>
    <row r="662" spans="5:5" x14ac:dyDescent="0.25">
      <c r="E662" s="29"/>
    </row>
    <row r="663" spans="5:5" x14ac:dyDescent="0.25">
      <c r="E663" s="29"/>
    </row>
    <row r="664" spans="5:5" x14ac:dyDescent="0.25">
      <c r="E664" s="29"/>
    </row>
    <row r="665" spans="5:5" x14ac:dyDescent="0.25">
      <c r="E665" s="29"/>
    </row>
    <row r="666" spans="5:5" x14ac:dyDescent="0.25">
      <c r="E666" s="29"/>
    </row>
    <row r="667" spans="5:5" x14ac:dyDescent="0.25">
      <c r="E667" s="29"/>
    </row>
    <row r="668" spans="5:5" x14ac:dyDescent="0.25">
      <c r="E668" s="29"/>
    </row>
    <row r="669" spans="5:5" x14ac:dyDescent="0.25">
      <c r="E669" s="29"/>
    </row>
    <row r="670" spans="5:5" x14ac:dyDescent="0.25">
      <c r="E670" s="29"/>
    </row>
    <row r="671" spans="5:5" x14ac:dyDescent="0.25">
      <c r="E671" s="29"/>
    </row>
    <row r="672" spans="5:5" x14ac:dyDescent="0.25">
      <c r="E672" s="29"/>
    </row>
    <row r="673" spans="5:5" x14ac:dyDescent="0.25">
      <c r="E673" s="29"/>
    </row>
    <row r="674" spans="5:5" x14ac:dyDescent="0.25">
      <c r="E674" s="29"/>
    </row>
    <row r="675" spans="5:5" x14ac:dyDescent="0.25">
      <c r="E675" s="29"/>
    </row>
    <row r="676" spans="5:5" x14ac:dyDescent="0.25">
      <c r="E676" s="29"/>
    </row>
    <row r="677" spans="5:5" x14ac:dyDescent="0.25">
      <c r="E677" s="29"/>
    </row>
    <row r="678" spans="5:5" x14ac:dyDescent="0.25">
      <c r="E678" s="29"/>
    </row>
    <row r="679" spans="5:5" x14ac:dyDescent="0.25">
      <c r="E679" s="29"/>
    </row>
    <row r="680" spans="5:5" x14ac:dyDescent="0.25">
      <c r="E680" s="29"/>
    </row>
    <row r="681" spans="5:5" x14ac:dyDescent="0.25">
      <c r="E681" s="29"/>
    </row>
    <row r="682" spans="5:5" x14ac:dyDescent="0.25">
      <c r="E682" s="29"/>
    </row>
    <row r="683" spans="5:5" x14ac:dyDescent="0.25">
      <c r="E683" s="29"/>
    </row>
    <row r="684" spans="5:5" x14ac:dyDescent="0.25">
      <c r="E684" s="29"/>
    </row>
    <row r="685" spans="5:5" x14ac:dyDescent="0.25">
      <c r="E685" s="29"/>
    </row>
    <row r="686" spans="5:5" x14ac:dyDescent="0.25">
      <c r="E686" s="29"/>
    </row>
    <row r="687" spans="5:5" x14ac:dyDescent="0.25">
      <c r="E687" s="29"/>
    </row>
    <row r="688" spans="5:5" x14ac:dyDescent="0.25">
      <c r="E688" s="29"/>
    </row>
    <row r="689" spans="5:5" x14ac:dyDescent="0.25">
      <c r="E689" s="29"/>
    </row>
    <row r="690" spans="5:5" x14ac:dyDescent="0.25">
      <c r="E690" s="29"/>
    </row>
    <row r="691" spans="5:5" x14ac:dyDescent="0.25">
      <c r="E691" s="29"/>
    </row>
    <row r="692" spans="5:5" x14ac:dyDescent="0.25">
      <c r="E692" s="29"/>
    </row>
    <row r="693" spans="5:5" x14ac:dyDescent="0.25">
      <c r="E693" s="29"/>
    </row>
    <row r="694" spans="5:5" x14ac:dyDescent="0.25">
      <c r="E694" s="29"/>
    </row>
    <row r="695" spans="5:5" x14ac:dyDescent="0.25">
      <c r="E695" s="29"/>
    </row>
    <row r="696" spans="5:5" x14ac:dyDescent="0.25">
      <c r="E696" s="29"/>
    </row>
    <row r="697" spans="5:5" x14ac:dyDescent="0.25">
      <c r="E697" s="29"/>
    </row>
    <row r="698" spans="5:5" x14ac:dyDescent="0.25">
      <c r="E698" s="29"/>
    </row>
    <row r="699" spans="5:5" x14ac:dyDescent="0.25">
      <c r="E699" s="29"/>
    </row>
    <row r="700" spans="5:5" x14ac:dyDescent="0.25">
      <c r="E700" s="29"/>
    </row>
    <row r="701" spans="5:5" x14ac:dyDescent="0.25">
      <c r="E701" s="29"/>
    </row>
    <row r="702" spans="5:5" x14ac:dyDescent="0.25">
      <c r="E702" s="29"/>
    </row>
    <row r="703" spans="5:5" x14ac:dyDescent="0.25">
      <c r="E703" s="29"/>
    </row>
    <row r="704" spans="5:5" x14ac:dyDescent="0.25">
      <c r="E704" s="29"/>
    </row>
    <row r="705" spans="5:5" x14ac:dyDescent="0.25">
      <c r="E705" s="29"/>
    </row>
    <row r="706" spans="5:5" x14ac:dyDescent="0.25">
      <c r="E706" s="29"/>
    </row>
    <row r="707" spans="5:5" x14ac:dyDescent="0.25">
      <c r="E707" s="29"/>
    </row>
    <row r="708" spans="5:5" x14ac:dyDescent="0.25">
      <c r="E708" s="29"/>
    </row>
    <row r="709" spans="5:5" x14ac:dyDescent="0.25">
      <c r="E709" s="29"/>
    </row>
    <row r="710" spans="5:5" x14ac:dyDescent="0.25">
      <c r="E710" s="29"/>
    </row>
    <row r="711" spans="5:5" x14ac:dyDescent="0.25">
      <c r="E711" s="29"/>
    </row>
    <row r="712" spans="5:5" x14ac:dyDescent="0.25">
      <c r="E712" s="29"/>
    </row>
    <row r="713" spans="5:5" x14ac:dyDescent="0.25">
      <c r="E713" s="29"/>
    </row>
    <row r="714" spans="5:5" x14ac:dyDescent="0.25">
      <c r="E714" s="29"/>
    </row>
    <row r="715" spans="5:5" x14ac:dyDescent="0.25">
      <c r="E715" s="29"/>
    </row>
    <row r="716" spans="5:5" x14ac:dyDescent="0.25">
      <c r="E716" s="29"/>
    </row>
    <row r="717" spans="5:5" x14ac:dyDescent="0.25">
      <c r="E717" s="29"/>
    </row>
    <row r="718" spans="5:5" x14ac:dyDescent="0.25">
      <c r="E718" s="29"/>
    </row>
    <row r="719" spans="5:5" x14ac:dyDescent="0.25">
      <c r="E719" s="29"/>
    </row>
    <row r="720" spans="5:5" x14ac:dyDescent="0.25">
      <c r="E720" s="29"/>
    </row>
    <row r="721" spans="5:5" x14ac:dyDescent="0.25">
      <c r="E721" s="29"/>
    </row>
    <row r="722" spans="5:5" x14ac:dyDescent="0.25">
      <c r="E722" s="29"/>
    </row>
    <row r="723" spans="5:5" x14ac:dyDescent="0.25">
      <c r="E723" s="29"/>
    </row>
    <row r="724" spans="5:5" x14ac:dyDescent="0.25">
      <c r="E724" s="29"/>
    </row>
    <row r="725" spans="5:5" x14ac:dyDescent="0.25">
      <c r="E725" s="29"/>
    </row>
    <row r="726" spans="5:5" x14ac:dyDescent="0.25">
      <c r="E726" s="29"/>
    </row>
    <row r="727" spans="5:5" x14ac:dyDescent="0.25">
      <c r="E727" s="29"/>
    </row>
    <row r="728" spans="5:5" x14ac:dyDescent="0.25">
      <c r="E728" s="29"/>
    </row>
    <row r="729" spans="5:5" x14ac:dyDescent="0.25">
      <c r="E729" s="29"/>
    </row>
    <row r="730" spans="5:5" x14ac:dyDescent="0.25">
      <c r="E730" s="29"/>
    </row>
    <row r="731" spans="5:5" x14ac:dyDescent="0.25">
      <c r="E731" s="29"/>
    </row>
    <row r="732" spans="5:5" x14ac:dyDescent="0.25">
      <c r="E732" s="29"/>
    </row>
    <row r="733" spans="5:5" x14ac:dyDescent="0.25">
      <c r="E733" s="29"/>
    </row>
    <row r="734" spans="5:5" x14ac:dyDescent="0.25">
      <c r="E734" s="29"/>
    </row>
    <row r="735" spans="5:5" x14ac:dyDescent="0.25">
      <c r="E735" s="29"/>
    </row>
    <row r="736" spans="5:5" x14ac:dyDescent="0.25">
      <c r="E736" s="29"/>
    </row>
    <row r="737" spans="5:5" x14ac:dyDescent="0.25">
      <c r="E737" s="29"/>
    </row>
    <row r="738" spans="5:5" x14ac:dyDescent="0.25">
      <c r="E738" s="29"/>
    </row>
    <row r="739" spans="5:5" x14ac:dyDescent="0.25">
      <c r="E739" s="29"/>
    </row>
    <row r="740" spans="5:5" x14ac:dyDescent="0.25">
      <c r="E740" s="29"/>
    </row>
    <row r="741" spans="5:5" x14ac:dyDescent="0.25">
      <c r="E741" s="29"/>
    </row>
    <row r="742" spans="5:5" x14ac:dyDescent="0.25">
      <c r="E742" s="29"/>
    </row>
    <row r="743" spans="5:5" x14ac:dyDescent="0.25">
      <c r="E743" s="29"/>
    </row>
    <row r="744" spans="5:5" x14ac:dyDescent="0.25">
      <c r="E744" s="29"/>
    </row>
    <row r="745" spans="5:5" x14ac:dyDescent="0.25">
      <c r="E745" s="29"/>
    </row>
    <row r="746" spans="5:5" x14ac:dyDescent="0.25">
      <c r="E746" s="29"/>
    </row>
    <row r="747" spans="5:5" x14ac:dyDescent="0.25">
      <c r="E747" s="29"/>
    </row>
    <row r="748" spans="5:5" x14ac:dyDescent="0.25">
      <c r="E748" s="29"/>
    </row>
    <row r="749" spans="5:5" x14ac:dyDescent="0.25">
      <c r="E749" s="29"/>
    </row>
    <row r="750" spans="5:5" x14ac:dyDescent="0.25">
      <c r="E750" s="29"/>
    </row>
    <row r="751" spans="5:5" x14ac:dyDescent="0.25">
      <c r="E751" s="29"/>
    </row>
    <row r="752" spans="5:5" x14ac:dyDescent="0.25">
      <c r="E752" s="29"/>
    </row>
    <row r="753" spans="5:5" x14ac:dyDescent="0.25">
      <c r="E753" s="29"/>
    </row>
    <row r="754" spans="5:5" x14ac:dyDescent="0.25">
      <c r="E754" s="29"/>
    </row>
    <row r="755" spans="5:5" x14ac:dyDescent="0.25">
      <c r="E755" s="29"/>
    </row>
    <row r="756" spans="5:5" x14ac:dyDescent="0.25">
      <c r="E756" s="29"/>
    </row>
    <row r="757" spans="5:5" x14ac:dyDescent="0.25">
      <c r="E757" s="29"/>
    </row>
    <row r="758" spans="5:5" x14ac:dyDescent="0.25">
      <c r="E758" s="29"/>
    </row>
    <row r="759" spans="5:5" x14ac:dyDescent="0.25">
      <c r="E759" s="29"/>
    </row>
    <row r="760" spans="5:5" x14ac:dyDescent="0.25">
      <c r="E760" s="29"/>
    </row>
    <row r="761" spans="5:5" x14ac:dyDescent="0.25">
      <c r="E761" s="29"/>
    </row>
    <row r="762" spans="5:5" x14ac:dyDescent="0.25">
      <c r="E762" s="29"/>
    </row>
    <row r="763" spans="5:5" x14ac:dyDescent="0.25">
      <c r="E763" s="29"/>
    </row>
    <row r="764" spans="5:5" x14ac:dyDescent="0.25">
      <c r="E764" s="29"/>
    </row>
    <row r="765" spans="5:5" x14ac:dyDescent="0.25">
      <c r="E765" s="29"/>
    </row>
    <row r="766" spans="5:5" x14ac:dyDescent="0.25">
      <c r="E766" s="29"/>
    </row>
    <row r="767" spans="5:5" x14ac:dyDescent="0.25">
      <c r="E767" s="29"/>
    </row>
    <row r="768" spans="5:5" x14ac:dyDescent="0.25">
      <c r="E768" s="29"/>
    </row>
    <row r="769" spans="5:5" x14ac:dyDescent="0.25">
      <c r="E769" s="29"/>
    </row>
    <row r="770" spans="5:5" x14ac:dyDescent="0.25">
      <c r="E770" s="29"/>
    </row>
    <row r="771" spans="5:5" x14ac:dyDescent="0.25">
      <c r="E771" s="29"/>
    </row>
    <row r="772" spans="5:5" x14ac:dyDescent="0.25">
      <c r="E772" s="29"/>
    </row>
    <row r="773" spans="5:5" x14ac:dyDescent="0.25">
      <c r="E773" s="29"/>
    </row>
    <row r="774" spans="5:5" x14ac:dyDescent="0.25">
      <c r="E774" s="29"/>
    </row>
    <row r="775" spans="5:5" x14ac:dyDescent="0.25">
      <c r="E775" s="29"/>
    </row>
    <row r="776" spans="5:5" x14ac:dyDescent="0.25">
      <c r="E776" s="29"/>
    </row>
    <row r="777" spans="5:5" x14ac:dyDescent="0.25">
      <c r="E777" s="29"/>
    </row>
    <row r="778" spans="5:5" x14ac:dyDescent="0.25">
      <c r="E778" s="29"/>
    </row>
    <row r="779" spans="5:5" x14ac:dyDescent="0.25">
      <c r="E779" s="29"/>
    </row>
    <row r="780" spans="5:5" x14ac:dyDescent="0.25">
      <c r="E780" s="29"/>
    </row>
    <row r="781" spans="5:5" x14ac:dyDescent="0.25">
      <c r="E781" s="29"/>
    </row>
    <row r="782" spans="5:5" x14ac:dyDescent="0.25">
      <c r="E782" s="29"/>
    </row>
    <row r="783" spans="5:5" x14ac:dyDescent="0.25">
      <c r="E783" s="29"/>
    </row>
    <row r="784" spans="5:5" x14ac:dyDescent="0.25">
      <c r="E784" s="29"/>
    </row>
    <row r="785" spans="5:5" x14ac:dyDescent="0.25">
      <c r="E785" s="29"/>
    </row>
    <row r="786" spans="5:5" x14ac:dyDescent="0.25">
      <c r="E786" s="29"/>
    </row>
    <row r="787" spans="5:5" x14ac:dyDescent="0.25">
      <c r="E787" s="29"/>
    </row>
    <row r="788" spans="5:5" x14ac:dyDescent="0.25">
      <c r="E788" s="29"/>
    </row>
    <row r="789" spans="5:5" x14ac:dyDescent="0.25">
      <c r="E789" s="29"/>
    </row>
    <row r="790" spans="5:5" x14ac:dyDescent="0.25">
      <c r="E790" s="29"/>
    </row>
    <row r="791" spans="5:5" x14ac:dyDescent="0.25">
      <c r="E791" s="29"/>
    </row>
    <row r="792" spans="5:5" x14ac:dyDescent="0.25">
      <c r="E792" s="29"/>
    </row>
    <row r="793" spans="5:5" x14ac:dyDescent="0.25">
      <c r="E793" s="29"/>
    </row>
    <row r="794" spans="5:5" x14ac:dyDescent="0.25">
      <c r="E794" s="29"/>
    </row>
    <row r="795" spans="5:5" x14ac:dyDescent="0.25">
      <c r="E795" s="29"/>
    </row>
    <row r="796" spans="5:5" x14ac:dyDescent="0.25">
      <c r="E796" s="29"/>
    </row>
    <row r="797" spans="5:5" x14ac:dyDescent="0.25">
      <c r="E797" s="29"/>
    </row>
    <row r="798" spans="5:5" x14ac:dyDescent="0.25">
      <c r="E798" s="29"/>
    </row>
    <row r="799" spans="5:5" x14ac:dyDescent="0.25">
      <c r="E799" s="29"/>
    </row>
    <row r="800" spans="5:5" x14ac:dyDescent="0.25">
      <c r="E800" s="29"/>
    </row>
    <row r="801" spans="5:5" x14ac:dyDescent="0.25">
      <c r="E801" s="29"/>
    </row>
    <row r="802" spans="5:5" x14ac:dyDescent="0.25">
      <c r="E802" s="29"/>
    </row>
    <row r="803" spans="5:5" x14ac:dyDescent="0.25">
      <c r="E803" s="29"/>
    </row>
    <row r="804" spans="5:5" x14ac:dyDescent="0.25">
      <c r="E804" s="29"/>
    </row>
    <row r="805" spans="5:5" x14ac:dyDescent="0.25">
      <c r="E805" s="29"/>
    </row>
    <row r="806" spans="5:5" x14ac:dyDescent="0.25">
      <c r="E806" s="29"/>
    </row>
    <row r="807" spans="5:5" x14ac:dyDescent="0.25">
      <c r="E807" s="29"/>
    </row>
    <row r="808" spans="5:5" x14ac:dyDescent="0.25">
      <c r="E808" s="29"/>
    </row>
    <row r="809" spans="5:5" x14ac:dyDescent="0.25">
      <c r="E809" s="29"/>
    </row>
    <row r="810" spans="5:5" x14ac:dyDescent="0.25">
      <c r="E810" s="29"/>
    </row>
    <row r="811" spans="5:5" x14ac:dyDescent="0.25">
      <c r="E811" s="29"/>
    </row>
    <row r="812" spans="5:5" x14ac:dyDescent="0.25">
      <c r="E812" s="29"/>
    </row>
    <row r="813" spans="5:5" x14ac:dyDescent="0.25">
      <c r="E813" s="29"/>
    </row>
    <row r="814" spans="5:5" x14ac:dyDescent="0.25">
      <c r="E814" s="29"/>
    </row>
    <row r="815" spans="5:5" x14ac:dyDescent="0.25">
      <c r="E815" s="29"/>
    </row>
    <row r="816" spans="5:5" x14ac:dyDescent="0.25">
      <c r="E816" s="29"/>
    </row>
    <row r="817" spans="5:5" x14ac:dyDescent="0.25">
      <c r="E817" s="29"/>
    </row>
    <row r="818" spans="5:5" x14ac:dyDescent="0.25">
      <c r="E818" s="29"/>
    </row>
    <row r="819" spans="5:5" x14ac:dyDescent="0.25">
      <c r="E819" s="29"/>
    </row>
    <row r="820" spans="5:5" x14ac:dyDescent="0.25">
      <c r="E820" s="29"/>
    </row>
    <row r="821" spans="5:5" x14ac:dyDescent="0.25">
      <c r="E821" s="29"/>
    </row>
    <row r="822" spans="5:5" x14ac:dyDescent="0.25">
      <c r="E822" s="29"/>
    </row>
    <row r="823" spans="5:5" x14ac:dyDescent="0.25">
      <c r="E823" s="29"/>
    </row>
    <row r="824" spans="5:5" x14ac:dyDescent="0.25">
      <c r="E824" s="29"/>
    </row>
    <row r="825" spans="5:5" x14ac:dyDescent="0.25">
      <c r="E825" s="29"/>
    </row>
    <row r="826" spans="5:5" x14ac:dyDescent="0.25">
      <c r="E826" s="29"/>
    </row>
    <row r="827" spans="5:5" x14ac:dyDescent="0.25">
      <c r="E827" s="29"/>
    </row>
    <row r="828" spans="5:5" x14ac:dyDescent="0.25">
      <c r="E828" s="29"/>
    </row>
    <row r="829" spans="5:5" x14ac:dyDescent="0.25">
      <c r="E829" s="29"/>
    </row>
    <row r="830" spans="5:5" x14ac:dyDescent="0.25">
      <c r="E830" s="29"/>
    </row>
    <row r="831" spans="5:5" x14ac:dyDescent="0.25">
      <c r="E831" s="29"/>
    </row>
    <row r="832" spans="5:5" x14ac:dyDescent="0.25">
      <c r="E832" s="29"/>
    </row>
    <row r="833" spans="5:5" x14ac:dyDescent="0.25">
      <c r="E833" s="29"/>
    </row>
    <row r="834" spans="5:5" x14ac:dyDescent="0.25">
      <c r="E834" s="29"/>
    </row>
    <row r="835" spans="5:5" x14ac:dyDescent="0.25">
      <c r="E835" s="29"/>
    </row>
    <row r="836" spans="5:5" x14ac:dyDescent="0.25">
      <c r="E836" s="29"/>
    </row>
    <row r="837" spans="5:5" x14ac:dyDescent="0.25">
      <c r="E837" s="29"/>
    </row>
    <row r="838" spans="5:5" x14ac:dyDescent="0.25">
      <c r="E838" s="29"/>
    </row>
    <row r="839" spans="5:5" x14ac:dyDescent="0.25">
      <c r="E839" s="29"/>
    </row>
    <row r="840" spans="5:5" x14ac:dyDescent="0.25">
      <c r="E840" s="29"/>
    </row>
    <row r="841" spans="5:5" x14ac:dyDescent="0.25">
      <c r="E841" s="29"/>
    </row>
    <row r="842" spans="5:5" x14ac:dyDescent="0.25">
      <c r="E842" s="29"/>
    </row>
    <row r="843" spans="5:5" x14ac:dyDescent="0.25">
      <c r="E843" s="29"/>
    </row>
    <row r="844" spans="5:5" x14ac:dyDescent="0.25">
      <c r="E844" s="29"/>
    </row>
    <row r="845" spans="5:5" x14ac:dyDescent="0.25">
      <c r="E845" s="29"/>
    </row>
    <row r="846" spans="5:5" x14ac:dyDescent="0.25">
      <c r="E846" s="29"/>
    </row>
    <row r="847" spans="5:5" x14ac:dyDescent="0.25">
      <c r="E847" s="29"/>
    </row>
    <row r="848" spans="5:5" x14ac:dyDescent="0.25">
      <c r="E848" s="29"/>
    </row>
    <row r="849" spans="5:5" x14ac:dyDescent="0.25">
      <c r="E849" s="29"/>
    </row>
    <row r="850" spans="5:5" x14ac:dyDescent="0.25">
      <c r="E850" s="29"/>
    </row>
    <row r="851" spans="5:5" x14ac:dyDescent="0.25">
      <c r="E851" s="29"/>
    </row>
    <row r="852" spans="5:5" x14ac:dyDescent="0.25">
      <c r="E852" s="29"/>
    </row>
  </sheetData>
  <mergeCells count="37">
    <mergeCell ref="B71:B83"/>
    <mergeCell ref="B110:C110"/>
    <mergeCell ref="B122:C122"/>
    <mergeCell ref="B111:B121"/>
    <mergeCell ref="B92:C92"/>
    <mergeCell ref="B106:C106"/>
    <mergeCell ref="B103:C103"/>
    <mergeCell ref="B93:B102"/>
    <mergeCell ref="B104:B105"/>
    <mergeCell ref="B107:B109"/>
    <mergeCell ref="A3:A70"/>
    <mergeCell ref="B66:C66"/>
    <mergeCell ref="B11:C11"/>
    <mergeCell ref="B25:C25"/>
    <mergeCell ref="B12:B24"/>
    <mergeCell ref="B41:B55"/>
    <mergeCell ref="B40:C40"/>
    <mergeCell ref="B67:B69"/>
    <mergeCell ref="B3:B10"/>
    <mergeCell ref="B57:B65"/>
    <mergeCell ref="B56:C56"/>
    <mergeCell ref="B138:H138"/>
    <mergeCell ref="A1:H1"/>
    <mergeCell ref="B135:H135"/>
    <mergeCell ref="B136:H136"/>
    <mergeCell ref="B137:H137"/>
    <mergeCell ref="A131:C131"/>
    <mergeCell ref="A71:A92"/>
    <mergeCell ref="A93:A106"/>
    <mergeCell ref="B124:C124"/>
    <mergeCell ref="B84:C84"/>
    <mergeCell ref="B85:B91"/>
    <mergeCell ref="A107:A124"/>
    <mergeCell ref="B128:C128"/>
    <mergeCell ref="A125:A128"/>
    <mergeCell ref="B26:B39"/>
    <mergeCell ref="B70:C7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5" fitToHeight="0" orientation="portrait" r:id="rId1"/>
  <headerFooter>
    <oddHeader>&amp;Rzałącznik nr 2 do swz</oddHeader>
  </headerFooter>
  <rowBreaks count="2" manualBreakCount="2">
    <brk id="63" max="7" man="1"/>
    <brk id="1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4"/>
  <sheetViews>
    <sheetView topLeftCell="A13" workbookViewId="0">
      <selection sqref="A1:B24"/>
    </sheetView>
  </sheetViews>
  <sheetFormatPr defaultRowHeight="15" x14ac:dyDescent="0.25"/>
  <cols>
    <col min="1" max="1" width="9.140625" style="1"/>
    <col min="2" max="2" width="111.140625" customWidth="1"/>
  </cols>
  <sheetData>
    <row r="1" spans="1:2" s="1" customFormat="1" ht="21.75" customHeight="1" x14ac:dyDescent="0.25">
      <c r="A1" s="101" t="s">
        <v>47</v>
      </c>
      <c r="B1" s="102"/>
    </row>
    <row r="2" spans="1:2" ht="15.75" thickBot="1" x14ac:dyDescent="0.3">
      <c r="A2" s="103"/>
      <c r="B2" s="104"/>
    </row>
    <row r="3" spans="1:2" ht="15.75" thickBot="1" x14ac:dyDescent="0.3">
      <c r="A3" s="37" t="s">
        <v>20</v>
      </c>
      <c r="B3" s="38" t="s">
        <v>21</v>
      </c>
    </row>
    <row r="4" spans="1:2" ht="26.25" thickBot="1" x14ac:dyDescent="0.3">
      <c r="A4" s="39">
        <v>1</v>
      </c>
      <c r="B4" s="40" t="s">
        <v>48</v>
      </c>
    </row>
    <row r="5" spans="1:2" ht="26.25" thickBot="1" x14ac:dyDescent="0.3">
      <c r="A5" s="41">
        <v>2</v>
      </c>
      <c r="B5" s="42" t="s">
        <v>22</v>
      </c>
    </row>
    <row r="6" spans="1:2" ht="26.25" thickBot="1" x14ac:dyDescent="0.3">
      <c r="A6" s="41">
        <v>3</v>
      </c>
      <c r="B6" s="42" t="s">
        <v>70</v>
      </c>
    </row>
    <row r="7" spans="1:2" ht="26.25" thickBot="1" x14ac:dyDescent="0.3">
      <c r="A7" s="39">
        <v>4</v>
      </c>
      <c r="B7" s="42" t="s">
        <v>62</v>
      </c>
    </row>
    <row r="8" spans="1:2" ht="15.75" thickBot="1" x14ac:dyDescent="0.3">
      <c r="A8" s="41">
        <v>5</v>
      </c>
      <c r="B8" s="43" t="s">
        <v>23</v>
      </c>
    </row>
    <row r="9" spans="1:2" ht="15.75" thickBot="1" x14ac:dyDescent="0.3">
      <c r="A9" s="41">
        <v>6</v>
      </c>
      <c r="B9" s="43" t="s">
        <v>50</v>
      </c>
    </row>
    <row r="10" spans="1:2" ht="26.25" thickBot="1" x14ac:dyDescent="0.3">
      <c r="A10" s="39">
        <v>7</v>
      </c>
      <c r="B10" s="43" t="s">
        <v>49</v>
      </c>
    </row>
    <row r="11" spans="1:2" ht="15.75" thickBot="1" x14ac:dyDescent="0.3">
      <c r="A11" s="41">
        <v>8</v>
      </c>
      <c r="B11" s="44" t="s">
        <v>63</v>
      </c>
    </row>
    <row r="12" spans="1:2" ht="51.75" thickBot="1" x14ac:dyDescent="0.3">
      <c r="A12" s="41">
        <v>9</v>
      </c>
      <c r="B12" s="43" t="s">
        <v>64</v>
      </c>
    </row>
    <row r="13" spans="1:2" ht="15.75" thickBot="1" x14ac:dyDescent="0.3">
      <c r="A13" s="39">
        <v>10</v>
      </c>
      <c r="B13" s="45" t="s">
        <v>65</v>
      </c>
    </row>
    <row r="14" spans="1:2" ht="26.25" thickBot="1" x14ac:dyDescent="0.3">
      <c r="A14" s="41">
        <v>11</v>
      </c>
      <c r="B14" s="43" t="s">
        <v>67</v>
      </c>
    </row>
    <row r="15" spans="1:2" ht="55.5" customHeight="1" thickBot="1" x14ac:dyDescent="0.3">
      <c r="A15" s="41">
        <v>12</v>
      </c>
      <c r="B15" s="43" t="s">
        <v>66</v>
      </c>
    </row>
    <row r="16" spans="1:2" ht="15.75" thickBot="1" x14ac:dyDescent="0.3">
      <c r="A16" s="39">
        <v>13</v>
      </c>
      <c r="B16" s="43" t="s">
        <v>24</v>
      </c>
    </row>
    <row r="17" spans="1:2" ht="15.75" thickBot="1" x14ac:dyDescent="0.3">
      <c r="A17" s="41">
        <v>14</v>
      </c>
      <c r="B17" s="43" t="s">
        <v>25</v>
      </c>
    </row>
    <row r="18" spans="1:2" s="2" customFormat="1" ht="15.75" thickBot="1" x14ac:dyDescent="0.3">
      <c r="A18" s="41">
        <v>15</v>
      </c>
      <c r="B18" s="42" t="s">
        <v>26</v>
      </c>
    </row>
    <row r="19" spans="1:2" ht="15.75" thickBot="1" x14ac:dyDescent="0.3">
      <c r="A19" s="39">
        <v>16</v>
      </c>
      <c r="B19" s="42" t="s">
        <v>68</v>
      </c>
    </row>
    <row r="20" spans="1:2" ht="26.25" thickBot="1" x14ac:dyDescent="0.3">
      <c r="A20" s="41">
        <v>17</v>
      </c>
      <c r="B20" s="43" t="s">
        <v>27</v>
      </c>
    </row>
    <row r="21" spans="1:2" ht="15.75" thickBot="1" x14ac:dyDescent="0.3">
      <c r="A21" s="41">
        <v>18</v>
      </c>
      <c r="B21" s="43" t="s">
        <v>51</v>
      </c>
    </row>
    <row r="22" spans="1:2" ht="26.25" thickBot="1" x14ac:dyDescent="0.3">
      <c r="A22" s="39">
        <v>19</v>
      </c>
      <c r="B22" s="44" t="s">
        <v>69</v>
      </c>
    </row>
    <row r="23" spans="1:2" ht="39" thickBot="1" x14ac:dyDescent="0.3">
      <c r="A23" s="41">
        <v>20</v>
      </c>
      <c r="B23" s="44" t="s">
        <v>28</v>
      </c>
    </row>
    <row r="24" spans="1:2" ht="26.25" thickBot="1" x14ac:dyDescent="0.3">
      <c r="A24" s="41">
        <v>21</v>
      </c>
      <c r="B24" s="44" t="s">
        <v>52</v>
      </c>
    </row>
  </sheetData>
  <mergeCells count="1">
    <mergeCell ref="A1:B2"/>
  </mergeCells>
  <pageMargins left="0.7" right="0.7" top="0.75" bottom="0.75" header="0.3" footer="0.3"/>
  <pageSetup paperSize="9" scale="7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1"/>
  <sheetViews>
    <sheetView topLeftCell="A4" workbookViewId="0">
      <selection activeCell="C14" sqref="C14"/>
    </sheetView>
  </sheetViews>
  <sheetFormatPr defaultRowHeight="15" x14ac:dyDescent="0.25"/>
  <cols>
    <col min="3" max="3" width="50" customWidth="1"/>
    <col min="4" max="4" width="18.5703125" customWidth="1"/>
    <col min="5" max="5" width="15.7109375" customWidth="1"/>
    <col min="6" max="6" width="15.28515625" customWidth="1"/>
    <col min="7" max="7" width="28.5703125" customWidth="1"/>
  </cols>
  <sheetData>
    <row r="1" spans="2:7" x14ac:dyDescent="0.25">
      <c r="B1" s="107" t="s">
        <v>81</v>
      </c>
      <c r="C1" s="108"/>
      <c r="D1" s="108"/>
      <c r="E1" s="108"/>
      <c r="F1" s="108"/>
      <c r="G1" s="109"/>
    </row>
    <row r="2" spans="2:7" ht="43.5" customHeight="1" thickBot="1" x14ac:dyDescent="0.3">
      <c r="B2" s="110"/>
      <c r="C2" s="111"/>
      <c r="D2" s="111"/>
      <c r="E2" s="111"/>
      <c r="F2" s="111"/>
      <c r="G2" s="112"/>
    </row>
    <row r="3" spans="2:7" ht="26.25" thickBot="1" x14ac:dyDescent="0.3">
      <c r="B3" s="113" t="s">
        <v>13</v>
      </c>
      <c r="C3" s="116" t="s">
        <v>14</v>
      </c>
      <c r="D3" s="10" t="s">
        <v>71</v>
      </c>
      <c r="E3" s="11"/>
      <c r="F3" s="11" t="s">
        <v>16</v>
      </c>
      <c r="G3" s="119" t="s">
        <v>18</v>
      </c>
    </row>
    <row r="4" spans="2:7" ht="38.25" x14ac:dyDescent="0.25">
      <c r="B4" s="114"/>
      <c r="C4" s="117"/>
      <c r="D4" s="105" t="s">
        <v>72</v>
      </c>
      <c r="E4" s="12" t="s">
        <v>15</v>
      </c>
      <c r="F4" s="12" t="s">
        <v>17</v>
      </c>
      <c r="G4" s="120"/>
    </row>
    <row r="5" spans="2:7" ht="39" thickBot="1" x14ac:dyDescent="0.3">
      <c r="B5" s="115"/>
      <c r="C5" s="118"/>
      <c r="D5" s="106"/>
      <c r="E5" s="13" t="s">
        <v>77</v>
      </c>
      <c r="F5" s="14" t="s">
        <v>15</v>
      </c>
      <c r="G5" s="121"/>
    </row>
    <row r="6" spans="2:7" ht="15.75" thickBot="1" x14ac:dyDescent="0.3">
      <c r="B6" s="15">
        <v>1</v>
      </c>
      <c r="C6" s="7" t="s">
        <v>29</v>
      </c>
      <c r="D6" s="16">
        <v>7</v>
      </c>
      <c r="E6" s="17" t="s">
        <v>19</v>
      </c>
      <c r="F6" s="18"/>
      <c r="G6" s="19"/>
    </row>
    <row r="7" spans="2:7" ht="15.75" thickBot="1" x14ac:dyDescent="0.3">
      <c r="B7" s="15">
        <v>2</v>
      </c>
      <c r="C7" s="3" t="s">
        <v>54</v>
      </c>
      <c r="D7" s="20">
        <v>7</v>
      </c>
      <c r="E7" s="21" t="s">
        <v>19</v>
      </c>
      <c r="F7" s="22"/>
      <c r="G7" s="23"/>
    </row>
    <row r="8" spans="2:7" ht="15.75" thickBot="1" x14ac:dyDescent="0.3">
      <c r="B8" s="15">
        <v>3</v>
      </c>
      <c r="C8" s="3" t="s">
        <v>55</v>
      </c>
      <c r="D8" s="20">
        <v>7</v>
      </c>
      <c r="E8" s="21" t="s">
        <v>19</v>
      </c>
      <c r="F8" s="22"/>
      <c r="G8" s="23"/>
    </row>
    <row r="9" spans="2:7" ht="15.75" thickBot="1" x14ac:dyDescent="0.3">
      <c r="B9" s="15">
        <v>4</v>
      </c>
      <c r="C9" s="3" t="s">
        <v>30</v>
      </c>
      <c r="D9" s="20">
        <v>7</v>
      </c>
      <c r="E9" s="21" t="s">
        <v>19</v>
      </c>
      <c r="F9" s="22"/>
      <c r="G9" s="23"/>
    </row>
    <row r="10" spans="2:7" ht="15.75" thickBot="1" x14ac:dyDescent="0.3">
      <c r="B10" s="15">
        <v>5</v>
      </c>
      <c r="C10" s="3" t="s">
        <v>56</v>
      </c>
      <c r="D10" s="20">
        <v>7</v>
      </c>
      <c r="E10" s="21" t="s">
        <v>19</v>
      </c>
      <c r="F10" s="22"/>
      <c r="G10" s="23"/>
    </row>
    <row r="11" spans="2:7" ht="15.75" thickBot="1" x14ac:dyDescent="0.3">
      <c r="B11" s="15">
        <v>6</v>
      </c>
      <c r="C11" s="4" t="s">
        <v>8</v>
      </c>
      <c r="D11" s="20">
        <v>7</v>
      </c>
      <c r="E11" s="21" t="s">
        <v>19</v>
      </c>
      <c r="F11" s="22"/>
      <c r="G11" s="23"/>
    </row>
    <row r="12" spans="2:7" ht="15.75" thickBot="1" x14ac:dyDescent="0.3">
      <c r="B12" s="15">
        <v>7</v>
      </c>
      <c r="C12" s="3" t="s">
        <v>32</v>
      </c>
      <c r="D12" s="20">
        <v>7</v>
      </c>
      <c r="E12" s="21" t="s">
        <v>19</v>
      </c>
      <c r="F12" s="22"/>
      <c r="G12" s="23"/>
    </row>
    <row r="13" spans="2:7" ht="15.75" thickBot="1" x14ac:dyDescent="0.3">
      <c r="B13" s="15">
        <v>8</v>
      </c>
      <c r="C13" s="3" t="s">
        <v>37</v>
      </c>
      <c r="D13" s="20">
        <v>7</v>
      </c>
      <c r="E13" s="21" t="s">
        <v>19</v>
      </c>
      <c r="F13" s="22"/>
      <c r="G13" s="23"/>
    </row>
    <row r="14" spans="2:7" ht="60.75" thickBot="1" x14ac:dyDescent="0.3">
      <c r="B14" s="15">
        <v>9</v>
      </c>
      <c r="C14" s="3" t="s">
        <v>39</v>
      </c>
      <c r="D14" s="28">
        <v>7</v>
      </c>
      <c r="E14" s="21" t="s">
        <v>19</v>
      </c>
      <c r="F14" s="21" t="s">
        <v>80</v>
      </c>
      <c r="G14" s="25" t="s">
        <v>76</v>
      </c>
    </row>
    <row r="15" spans="2:7" ht="15.75" thickBot="1" x14ac:dyDescent="0.3">
      <c r="B15" s="15">
        <v>10</v>
      </c>
      <c r="C15" s="3" t="s">
        <v>33</v>
      </c>
      <c r="D15" s="20">
        <v>7</v>
      </c>
      <c r="E15" s="21" t="s">
        <v>19</v>
      </c>
      <c r="F15" s="22"/>
      <c r="G15" s="23"/>
    </row>
    <row r="16" spans="2:7" ht="15.75" thickBot="1" x14ac:dyDescent="0.3">
      <c r="B16" s="15">
        <v>11</v>
      </c>
      <c r="C16" s="8" t="s">
        <v>34</v>
      </c>
      <c r="D16" s="20">
        <v>7</v>
      </c>
      <c r="E16" s="26" t="s">
        <v>83</v>
      </c>
      <c r="F16" s="22"/>
      <c r="G16" s="23"/>
    </row>
    <row r="17" spans="2:7" ht="15.75" thickBot="1" x14ac:dyDescent="0.3">
      <c r="B17" s="15">
        <v>12</v>
      </c>
      <c r="C17" s="5" t="s">
        <v>57</v>
      </c>
      <c r="D17" s="21">
        <v>7</v>
      </c>
      <c r="E17" s="21" t="s">
        <v>150</v>
      </c>
      <c r="F17" s="21"/>
      <c r="G17" s="27"/>
    </row>
    <row r="18" spans="2:7" ht="15.75" thickBot="1" x14ac:dyDescent="0.3">
      <c r="B18" s="15">
        <v>13</v>
      </c>
      <c r="C18" s="3" t="s">
        <v>36</v>
      </c>
      <c r="D18" s="20">
        <v>5</v>
      </c>
      <c r="E18" s="26" t="s">
        <v>78</v>
      </c>
      <c r="F18" s="21"/>
      <c r="G18" s="21"/>
    </row>
    <row r="19" spans="2:7" ht="15.75" thickBot="1" x14ac:dyDescent="0.3">
      <c r="B19" s="15">
        <v>14</v>
      </c>
      <c r="C19" s="3" t="s">
        <v>42</v>
      </c>
      <c r="D19" s="28">
        <v>5</v>
      </c>
      <c r="E19" s="26" t="s">
        <v>79</v>
      </c>
      <c r="F19" s="27"/>
      <c r="G19" s="27"/>
    </row>
    <row r="20" spans="2:7" ht="15.75" thickBot="1" x14ac:dyDescent="0.3">
      <c r="B20" s="15">
        <v>15</v>
      </c>
      <c r="C20" s="3" t="s">
        <v>74</v>
      </c>
      <c r="D20" s="28">
        <v>5</v>
      </c>
      <c r="E20" s="24" t="s">
        <v>79</v>
      </c>
      <c r="F20" s="27"/>
      <c r="G20" s="27"/>
    </row>
    <row r="21" spans="2:7" ht="15.75" thickBot="1" x14ac:dyDescent="0.3">
      <c r="B21" s="15">
        <v>16</v>
      </c>
      <c r="C21" s="3" t="s">
        <v>38</v>
      </c>
      <c r="D21" s="28">
        <v>5</v>
      </c>
      <c r="E21" s="26" t="s">
        <v>78</v>
      </c>
      <c r="F21" s="27"/>
      <c r="G21" s="27"/>
    </row>
    <row r="22" spans="2:7" ht="15.75" thickBot="1" x14ac:dyDescent="0.3">
      <c r="B22" s="15">
        <v>17</v>
      </c>
      <c r="C22" s="5" t="s">
        <v>53</v>
      </c>
      <c r="D22" s="28">
        <v>5</v>
      </c>
      <c r="E22" s="26" t="s">
        <v>151</v>
      </c>
      <c r="F22" s="27"/>
      <c r="G22" s="27"/>
    </row>
    <row r="23" spans="2:7" ht="15.75" thickBot="1" x14ac:dyDescent="0.3">
      <c r="B23" s="15">
        <v>18</v>
      </c>
      <c r="C23" s="3" t="s">
        <v>61</v>
      </c>
      <c r="D23" s="28">
        <v>7</v>
      </c>
      <c r="E23" s="21" t="s">
        <v>19</v>
      </c>
      <c r="F23" s="27"/>
      <c r="G23" s="27"/>
    </row>
    <row r="24" spans="2:7" ht="15.75" thickBot="1" x14ac:dyDescent="0.3">
      <c r="B24" s="15">
        <v>19</v>
      </c>
      <c r="C24" s="3" t="s">
        <v>60</v>
      </c>
      <c r="D24" s="28" t="s">
        <v>79</v>
      </c>
      <c r="E24" s="21" t="s">
        <v>79</v>
      </c>
      <c r="F24" s="27"/>
      <c r="G24" s="36" t="s">
        <v>152</v>
      </c>
    </row>
    <row r="25" spans="2:7" ht="15.75" thickBot="1" x14ac:dyDescent="0.3">
      <c r="B25" s="15">
        <v>20</v>
      </c>
      <c r="C25" s="6" t="s">
        <v>40</v>
      </c>
      <c r="D25" s="28">
        <v>5</v>
      </c>
      <c r="E25" s="26" t="s">
        <v>78</v>
      </c>
      <c r="F25" s="27"/>
      <c r="G25" s="27"/>
    </row>
    <row r="26" spans="2:7" ht="15.75" thickBot="1" x14ac:dyDescent="0.3">
      <c r="B26" s="15">
        <v>21</v>
      </c>
      <c r="C26" s="9" t="s">
        <v>58</v>
      </c>
      <c r="D26" s="28">
        <v>7</v>
      </c>
      <c r="E26" s="26" t="s">
        <v>78</v>
      </c>
      <c r="F26" s="27"/>
      <c r="G26" s="27"/>
    </row>
    <row r="27" spans="2:7" ht="15.75" thickBot="1" x14ac:dyDescent="0.3">
      <c r="B27" s="15">
        <v>22</v>
      </c>
      <c r="C27" s="9" t="s">
        <v>41</v>
      </c>
      <c r="D27" s="28">
        <v>5</v>
      </c>
      <c r="E27" s="26" t="s">
        <v>78</v>
      </c>
      <c r="F27" s="27"/>
      <c r="G27" s="27"/>
    </row>
    <row r="28" spans="2:7" ht="15.75" thickBot="1" x14ac:dyDescent="0.3">
      <c r="B28" s="15">
        <v>23</v>
      </c>
      <c r="C28" s="5" t="s">
        <v>45</v>
      </c>
      <c r="D28" s="28">
        <v>5</v>
      </c>
      <c r="E28" s="26" t="s">
        <v>78</v>
      </c>
      <c r="F28" s="27"/>
      <c r="G28" s="27"/>
    </row>
    <row r="29" spans="2:7" ht="15.75" thickBot="1" x14ac:dyDescent="0.3">
      <c r="B29" s="15">
        <v>24</v>
      </c>
      <c r="C29" s="5" t="s">
        <v>46</v>
      </c>
      <c r="D29" s="28">
        <v>5</v>
      </c>
      <c r="E29" s="26" t="s">
        <v>78</v>
      </c>
      <c r="F29" s="27"/>
      <c r="G29" s="27"/>
    </row>
    <row r="30" spans="2:7" ht="15.75" thickBot="1" x14ac:dyDescent="0.3">
      <c r="B30" s="15">
        <v>25</v>
      </c>
      <c r="C30" s="5" t="s">
        <v>75</v>
      </c>
      <c r="D30" s="28">
        <v>5</v>
      </c>
      <c r="E30" s="26" t="s">
        <v>78</v>
      </c>
      <c r="F30" s="27"/>
      <c r="G30" s="27"/>
    </row>
    <row r="31" spans="2:7" ht="15.75" thickBot="1" x14ac:dyDescent="0.3">
      <c r="B31" s="15">
        <v>26</v>
      </c>
      <c r="C31" s="5" t="s">
        <v>73</v>
      </c>
      <c r="D31" s="28">
        <v>1</v>
      </c>
      <c r="E31" s="24" t="s">
        <v>79</v>
      </c>
      <c r="F31" s="27"/>
      <c r="G31" s="27"/>
    </row>
  </sheetData>
  <mergeCells count="5">
    <mergeCell ref="D4:D5"/>
    <mergeCell ref="B1:G2"/>
    <mergeCell ref="B3:B5"/>
    <mergeCell ref="C3:C5"/>
    <mergeCell ref="G3:G5"/>
  </mergeCells>
  <phoneticPr fontId="2" type="noConversion"/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Wykaz powierzchni </vt:lpstr>
      <vt:lpstr>Zestawienie czynności </vt:lpstr>
      <vt:lpstr>Zasoby ludzkie </vt:lpstr>
      <vt:lpstr>'Zasoby ludzkie '!__DdeLink__1678_1179764150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Bartek</dc:creator>
  <cp:lastModifiedBy>User1</cp:lastModifiedBy>
  <cp:lastPrinted>2023-01-19T07:47:54Z</cp:lastPrinted>
  <dcterms:created xsi:type="dcterms:W3CDTF">2022-12-15T21:38:36Z</dcterms:created>
  <dcterms:modified xsi:type="dcterms:W3CDTF">2023-01-19T07:49:13Z</dcterms:modified>
</cp:coreProperties>
</file>