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oczkowicz\Desktop\Nowy folder\271.30\5_publikacja_www\"/>
    </mc:Choice>
  </mc:AlternateContent>
  <xr:revisionPtr revIDLastSave="0" documentId="13_ncr:1_{BED73B16-1EF1-437C-A813-6C477A2E1BE4}" xr6:coauthVersionLast="47" xr6:coauthVersionMax="47" xr10:uidLastSave="{00000000-0000-0000-0000-000000000000}"/>
  <bookViews>
    <workbookView xWindow="-120" yWindow="-120" windowWidth="29040" windowHeight="15720" firstSheet="1" activeTab="2" xr2:uid="{B87A0D83-4CC1-4DF7-A624-A7B383718F88}"/>
  </bookViews>
  <sheets>
    <sheet name="Template" sheetId="12" state="hidden" r:id="rId1"/>
    <sheet name="PODSUMOWANIE" sheetId="10" r:id="rId2"/>
    <sheet name="Pakiet 1" sheetId="13" r:id="rId3"/>
    <sheet name="Pakiet 2" sheetId="14" r:id="rId4"/>
    <sheet name="Pakiet 3" sheetId="15" r:id="rId5"/>
    <sheet name="Pakiet 4" sheetId="16" r:id="rId6"/>
    <sheet name="Pakiet 5" sheetId="17" r:id="rId7"/>
    <sheet name="Pakiet 6" sheetId="18" r:id="rId8"/>
    <sheet name="Pakiet 7" sheetId="19" r:id="rId9"/>
    <sheet name="Pakiet 8" sheetId="20" r:id="rId10"/>
    <sheet name="Pakiet 9" sheetId="21" r:id="rId11"/>
    <sheet name="Pakiet 10" sheetId="2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3" l="1"/>
  <c r="L33" i="13"/>
  <c r="M33" i="13"/>
  <c r="J34" i="13"/>
  <c r="L34" i="13"/>
  <c r="M34" i="13" s="1"/>
  <c r="J35" i="13"/>
  <c r="L35" i="13"/>
  <c r="M35" i="13" s="1"/>
  <c r="J36" i="13"/>
  <c r="L36" i="13" s="1"/>
  <c r="M36" i="13" s="1"/>
  <c r="J37" i="13"/>
  <c r="L37" i="13"/>
  <c r="M37" i="13"/>
  <c r="J38" i="13"/>
  <c r="L38" i="13"/>
  <c r="M38" i="13" s="1"/>
  <c r="J39" i="13"/>
  <c r="L39" i="13"/>
  <c r="M39" i="13" s="1"/>
  <c r="J40" i="13"/>
  <c r="L40" i="13" s="1"/>
  <c r="M40" i="13" s="1"/>
  <c r="J41" i="13"/>
  <c r="L41" i="13"/>
  <c r="M41" i="13" s="1"/>
  <c r="J42" i="13"/>
  <c r="L42" i="13" s="1"/>
  <c r="M42" i="13" s="1"/>
  <c r="J43" i="13"/>
  <c r="L43" i="13"/>
  <c r="M43" i="13" s="1"/>
  <c r="J44" i="13"/>
  <c r="L44" i="13" s="1"/>
  <c r="M44" i="13" s="1"/>
  <c r="J45" i="13"/>
  <c r="L45" i="13"/>
  <c r="M45" i="13"/>
  <c r="J46" i="13"/>
  <c r="L46" i="13"/>
  <c r="M46" i="13" s="1"/>
  <c r="J47" i="13"/>
  <c r="L47" i="13"/>
  <c r="M47" i="13" s="1"/>
  <c r="L32" i="16"/>
  <c r="M32" i="16" s="1"/>
  <c r="L33" i="16"/>
  <c r="M33" i="16" s="1"/>
  <c r="L34" i="16"/>
  <c r="M34" i="16" s="1"/>
  <c r="L35" i="16"/>
  <c r="M35" i="16" s="1"/>
  <c r="L36" i="16"/>
  <c r="M36" i="16"/>
  <c r="L37" i="16"/>
  <c r="M37" i="16" s="1"/>
  <c r="L38" i="16"/>
  <c r="M38" i="16"/>
  <c r="L39" i="16"/>
  <c r="M39" i="16"/>
  <c r="L40" i="16"/>
  <c r="M40" i="16" s="1"/>
  <c r="L41" i="16"/>
  <c r="M41" i="16"/>
  <c r="L42" i="16"/>
  <c r="M42" i="16"/>
  <c r="L43" i="16"/>
  <c r="M43" i="16"/>
  <c r="L44" i="16"/>
  <c r="M44" i="16"/>
  <c r="L45" i="16"/>
  <c r="M45" i="16"/>
  <c r="L46" i="16"/>
  <c r="M46" i="16" s="1"/>
  <c r="L47" i="16"/>
  <c r="M47" i="16"/>
  <c r="L48" i="16"/>
  <c r="M48" i="16" s="1"/>
  <c r="L49" i="16"/>
  <c r="M49" i="16"/>
  <c r="L50" i="16"/>
  <c r="M50" i="16"/>
  <c r="L51" i="16"/>
  <c r="M51" i="16"/>
  <c r="L52" i="16"/>
  <c r="M52" i="16" s="1"/>
  <c r="L53" i="16"/>
  <c r="M53" i="16"/>
  <c r="L54" i="16"/>
  <c r="M54" i="16"/>
  <c r="L55" i="16"/>
  <c r="M55" i="16"/>
  <c r="L56" i="16"/>
  <c r="M56" i="16"/>
  <c r="L57" i="16"/>
  <c r="M57" i="16"/>
  <c r="L58" i="16"/>
  <c r="M58" i="16" s="1"/>
  <c r="L59" i="16"/>
  <c r="M59" i="16"/>
  <c r="L60" i="16"/>
  <c r="M60" i="16"/>
  <c r="L61" i="16"/>
  <c r="M61" i="16"/>
  <c r="L62" i="16"/>
  <c r="M62" i="16"/>
  <c r="L63" i="16"/>
  <c r="M63" i="16"/>
  <c r="L64" i="16"/>
  <c r="M64" i="16" s="1"/>
  <c r="L65" i="16"/>
  <c r="M65" i="16"/>
  <c r="L66" i="16"/>
  <c r="M66" i="16"/>
  <c r="L67" i="16"/>
  <c r="M67" i="16"/>
  <c r="L68" i="16"/>
  <c r="M68" i="16"/>
  <c r="L69" i="16"/>
  <c r="M69" i="16"/>
  <c r="L70" i="16"/>
  <c r="M70" i="16" s="1"/>
  <c r="L71" i="16"/>
  <c r="M71" i="16"/>
  <c r="L72" i="16"/>
  <c r="M72" i="16"/>
  <c r="L73" i="16"/>
  <c r="M73" i="16"/>
  <c r="L74" i="16"/>
  <c r="M74" i="16"/>
  <c r="L75" i="16"/>
  <c r="M75" i="16"/>
  <c r="L76" i="16"/>
  <c r="M76" i="16" s="1"/>
  <c r="L77" i="16"/>
  <c r="M77" i="16"/>
  <c r="L78" i="16"/>
  <c r="M78" i="16"/>
  <c r="L79" i="16"/>
  <c r="M79" i="16"/>
  <c r="L80" i="16"/>
  <c r="M80" i="16"/>
  <c r="L81" i="16"/>
  <c r="M81" i="16"/>
  <c r="L82" i="16"/>
  <c r="M82" i="16" s="1"/>
  <c r="L83" i="16"/>
  <c r="M83" i="16"/>
  <c r="L84" i="16"/>
  <c r="M84" i="16"/>
  <c r="L85" i="16"/>
  <c r="M85" i="16"/>
  <c r="L86" i="16"/>
  <c r="M86" i="16"/>
  <c r="L87" i="16"/>
  <c r="M87" i="16"/>
  <c r="L88" i="16"/>
  <c r="M88" i="16" s="1"/>
  <c r="L89" i="16"/>
  <c r="M89" i="16"/>
  <c r="L90" i="16"/>
  <c r="M90" i="16"/>
  <c r="L91" i="16"/>
  <c r="M91" i="16"/>
  <c r="L92" i="16"/>
  <c r="M92" i="16"/>
  <c r="L93" i="16"/>
  <c r="M93" i="16"/>
  <c r="L94" i="16"/>
  <c r="M94" i="16" s="1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3" i="22"/>
  <c r="J4" i="22" s="1"/>
  <c r="A3" i="22" a="1"/>
  <c r="A3" i="22" s="1"/>
  <c r="I4" i="22" s="1"/>
  <c r="J9" i="21"/>
  <c r="L9" i="21" s="1"/>
  <c r="M9" i="21" s="1"/>
  <c r="J8" i="21"/>
  <c r="L8" i="21" s="1"/>
  <c r="M8" i="21" s="1"/>
  <c r="J7" i="21"/>
  <c r="L7" i="21" s="1"/>
  <c r="M7" i="21" s="1"/>
  <c r="J6" i="21"/>
  <c r="L6" i="21" s="1"/>
  <c r="M6" i="21" s="1"/>
  <c r="J5" i="21"/>
  <c r="L5" i="21" s="1"/>
  <c r="M5" i="21" s="1"/>
  <c r="J4" i="21"/>
  <c r="L4" i="21" s="1"/>
  <c r="M4" i="21" s="1"/>
  <c r="J3" i="21"/>
  <c r="A3" i="21" a="1"/>
  <c r="A3" i="21" s="1"/>
  <c r="I10" i="21" s="1"/>
  <c r="J13" i="20"/>
  <c r="L13" i="20" s="1"/>
  <c r="M13" i="20" s="1"/>
  <c r="J12" i="20"/>
  <c r="L12" i="20" s="1"/>
  <c r="M12" i="20" s="1"/>
  <c r="J11" i="20"/>
  <c r="L11" i="20" s="1"/>
  <c r="M11" i="20" s="1"/>
  <c r="J10" i="20"/>
  <c r="L10" i="20" s="1"/>
  <c r="M10" i="20" s="1"/>
  <c r="J9" i="20"/>
  <c r="L9" i="20" s="1"/>
  <c r="M9" i="20" s="1"/>
  <c r="J8" i="20"/>
  <c r="L8" i="20" s="1"/>
  <c r="M8" i="20" s="1"/>
  <c r="J7" i="20"/>
  <c r="L7" i="20" s="1"/>
  <c r="M7" i="20" s="1"/>
  <c r="J6" i="20"/>
  <c r="L6" i="20" s="1"/>
  <c r="M6" i="20" s="1"/>
  <c r="J5" i="20"/>
  <c r="L5" i="20" s="1"/>
  <c r="M5" i="20" s="1"/>
  <c r="J4" i="20"/>
  <c r="J3" i="20"/>
  <c r="L3" i="20" s="1"/>
  <c r="A3" i="20" a="1"/>
  <c r="A3" i="20" s="1"/>
  <c r="I14" i="20" s="1"/>
  <c r="J8" i="19"/>
  <c r="L8" i="19" s="1"/>
  <c r="M8" i="19" s="1"/>
  <c r="J7" i="19"/>
  <c r="L7" i="19" s="1"/>
  <c r="M7" i="19" s="1"/>
  <c r="J6" i="19"/>
  <c r="L6" i="19" s="1"/>
  <c r="M6" i="19" s="1"/>
  <c r="J5" i="19"/>
  <c r="L5" i="19" s="1"/>
  <c r="M5" i="19" s="1"/>
  <c r="J4" i="19"/>
  <c r="L4" i="19" s="1"/>
  <c r="M4" i="19" s="1"/>
  <c r="J3" i="19"/>
  <c r="A3" i="19" a="1"/>
  <c r="A3" i="19" s="1"/>
  <c r="I9" i="19" s="1"/>
  <c r="J4" i="18"/>
  <c r="L4" i="18" s="1"/>
  <c r="M4" i="18" s="1"/>
  <c r="J3" i="18"/>
  <c r="J5" i="18" s="1"/>
  <c r="A3" i="18" a="1"/>
  <c r="A3" i="18" s="1"/>
  <c r="I5" i="18" s="1"/>
  <c r="J3" i="17"/>
  <c r="L3" i="17" s="1"/>
  <c r="A3" i="17" a="1"/>
  <c r="A3" i="17" s="1"/>
  <c r="I4" i="17" s="1"/>
  <c r="J31" i="16"/>
  <c r="L31" i="16" s="1"/>
  <c r="M31" i="16" s="1"/>
  <c r="J30" i="16"/>
  <c r="L30" i="16" s="1"/>
  <c r="M30" i="16" s="1"/>
  <c r="J29" i="16"/>
  <c r="L29" i="16" s="1"/>
  <c r="M29" i="16" s="1"/>
  <c r="J28" i="16"/>
  <c r="L28" i="16" s="1"/>
  <c r="M28" i="16" s="1"/>
  <c r="J27" i="16"/>
  <c r="L27" i="16" s="1"/>
  <c r="M27" i="16" s="1"/>
  <c r="J26" i="16"/>
  <c r="L26" i="16" s="1"/>
  <c r="M26" i="16" s="1"/>
  <c r="J25" i="16"/>
  <c r="L25" i="16" s="1"/>
  <c r="M25" i="16" s="1"/>
  <c r="J24" i="16"/>
  <c r="L24" i="16" s="1"/>
  <c r="M24" i="16" s="1"/>
  <c r="J23" i="16"/>
  <c r="L23" i="16" s="1"/>
  <c r="M23" i="16" s="1"/>
  <c r="J22" i="16"/>
  <c r="L22" i="16" s="1"/>
  <c r="M22" i="16" s="1"/>
  <c r="J21" i="16"/>
  <c r="L21" i="16" s="1"/>
  <c r="M21" i="16" s="1"/>
  <c r="J20" i="16"/>
  <c r="L20" i="16" s="1"/>
  <c r="M20" i="16" s="1"/>
  <c r="J19" i="16"/>
  <c r="L19" i="16" s="1"/>
  <c r="M19" i="16" s="1"/>
  <c r="J18" i="16"/>
  <c r="L18" i="16" s="1"/>
  <c r="M18" i="16" s="1"/>
  <c r="J17" i="16"/>
  <c r="L17" i="16" s="1"/>
  <c r="M17" i="16" s="1"/>
  <c r="J16" i="16"/>
  <c r="L16" i="16" s="1"/>
  <c r="M16" i="16" s="1"/>
  <c r="J15" i="16"/>
  <c r="L15" i="16" s="1"/>
  <c r="M15" i="16" s="1"/>
  <c r="J14" i="16"/>
  <c r="L14" i="16" s="1"/>
  <c r="M14" i="16" s="1"/>
  <c r="J13" i="16"/>
  <c r="L13" i="16" s="1"/>
  <c r="M13" i="16" s="1"/>
  <c r="J12" i="16"/>
  <c r="L12" i="16" s="1"/>
  <c r="M12" i="16" s="1"/>
  <c r="J11" i="16"/>
  <c r="L11" i="16" s="1"/>
  <c r="M11" i="16" s="1"/>
  <c r="J10" i="16"/>
  <c r="L10" i="16" s="1"/>
  <c r="M10" i="16" s="1"/>
  <c r="J9" i="16"/>
  <c r="L9" i="16" s="1"/>
  <c r="M9" i="16" s="1"/>
  <c r="J8" i="16"/>
  <c r="L8" i="16" s="1"/>
  <c r="M8" i="16" s="1"/>
  <c r="J7" i="16"/>
  <c r="L7" i="16" s="1"/>
  <c r="M7" i="16" s="1"/>
  <c r="J6" i="16"/>
  <c r="L6" i="16" s="1"/>
  <c r="M6" i="16" s="1"/>
  <c r="J5" i="16"/>
  <c r="L5" i="16" s="1"/>
  <c r="M5" i="16" s="1"/>
  <c r="J4" i="16"/>
  <c r="L4" i="16" s="1"/>
  <c r="M4" i="16" s="1"/>
  <c r="J3" i="16"/>
  <c r="A3" i="16" a="1"/>
  <c r="A3" i="16" s="1"/>
  <c r="I95" i="16" s="1"/>
  <c r="J3" i="15"/>
  <c r="L3" i="15" s="1"/>
  <c r="A3" i="15" a="1"/>
  <c r="A3" i="15" s="1"/>
  <c r="I4" i="15" s="1"/>
  <c r="J30" i="14"/>
  <c r="L30" i="14" s="1"/>
  <c r="M30" i="14" s="1"/>
  <c r="J29" i="14"/>
  <c r="L29" i="14" s="1"/>
  <c r="M29" i="14" s="1"/>
  <c r="J28" i="14"/>
  <c r="L28" i="14" s="1"/>
  <c r="M28" i="14" s="1"/>
  <c r="J27" i="14"/>
  <c r="L27" i="14" s="1"/>
  <c r="M27" i="14" s="1"/>
  <c r="J26" i="14"/>
  <c r="L26" i="14" s="1"/>
  <c r="M26" i="14" s="1"/>
  <c r="J25" i="14"/>
  <c r="L25" i="14" s="1"/>
  <c r="M25" i="14" s="1"/>
  <c r="J24" i="14"/>
  <c r="L24" i="14" s="1"/>
  <c r="M24" i="14" s="1"/>
  <c r="J23" i="14"/>
  <c r="L23" i="14" s="1"/>
  <c r="M23" i="14" s="1"/>
  <c r="J22" i="14"/>
  <c r="L22" i="14" s="1"/>
  <c r="M22" i="14" s="1"/>
  <c r="J21" i="14"/>
  <c r="L21" i="14" s="1"/>
  <c r="M21" i="14" s="1"/>
  <c r="J20" i="14"/>
  <c r="L20" i="14" s="1"/>
  <c r="M20" i="14" s="1"/>
  <c r="J19" i="14"/>
  <c r="L19" i="14" s="1"/>
  <c r="M19" i="14" s="1"/>
  <c r="J18" i="14"/>
  <c r="L18" i="14" s="1"/>
  <c r="M18" i="14" s="1"/>
  <c r="J17" i="14"/>
  <c r="L17" i="14" s="1"/>
  <c r="M17" i="14" s="1"/>
  <c r="J16" i="14"/>
  <c r="L16" i="14" s="1"/>
  <c r="M16" i="14" s="1"/>
  <c r="J15" i="14"/>
  <c r="L15" i="14" s="1"/>
  <c r="M15" i="14" s="1"/>
  <c r="J14" i="14"/>
  <c r="L14" i="14" s="1"/>
  <c r="M14" i="14" s="1"/>
  <c r="J13" i="14"/>
  <c r="L13" i="14" s="1"/>
  <c r="M13" i="14" s="1"/>
  <c r="J12" i="14"/>
  <c r="L12" i="14" s="1"/>
  <c r="M12" i="14" s="1"/>
  <c r="J11" i="14"/>
  <c r="L11" i="14" s="1"/>
  <c r="M11" i="14" s="1"/>
  <c r="J10" i="14"/>
  <c r="L10" i="14" s="1"/>
  <c r="M10" i="14" s="1"/>
  <c r="J9" i="14"/>
  <c r="L9" i="14" s="1"/>
  <c r="M9" i="14" s="1"/>
  <c r="J8" i="14"/>
  <c r="L8" i="14" s="1"/>
  <c r="M8" i="14" s="1"/>
  <c r="J7" i="14"/>
  <c r="L7" i="14" s="1"/>
  <c r="M7" i="14" s="1"/>
  <c r="J6" i="14"/>
  <c r="L6" i="14" s="1"/>
  <c r="M6" i="14" s="1"/>
  <c r="J5" i="14"/>
  <c r="L5" i="14" s="1"/>
  <c r="M5" i="14" s="1"/>
  <c r="J4" i="14"/>
  <c r="L4" i="14" s="1"/>
  <c r="M4" i="14" s="1"/>
  <c r="J3" i="14"/>
  <c r="A3" i="14" a="1"/>
  <c r="A3" i="14" s="1"/>
  <c r="I31" i="14" s="1"/>
  <c r="J32" i="13"/>
  <c r="L32" i="13" s="1"/>
  <c r="M32" i="13" s="1"/>
  <c r="J31" i="13"/>
  <c r="L31" i="13" s="1"/>
  <c r="M31" i="13" s="1"/>
  <c r="J30" i="13"/>
  <c r="L30" i="13" s="1"/>
  <c r="M30" i="13" s="1"/>
  <c r="J29" i="13"/>
  <c r="L29" i="13" s="1"/>
  <c r="M29" i="13" s="1"/>
  <c r="J28" i="13"/>
  <c r="L28" i="13" s="1"/>
  <c r="M28" i="13" s="1"/>
  <c r="J27" i="13"/>
  <c r="L27" i="13" s="1"/>
  <c r="M27" i="13" s="1"/>
  <c r="J26" i="13"/>
  <c r="L26" i="13" s="1"/>
  <c r="M26" i="13" s="1"/>
  <c r="J25" i="13"/>
  <c r="L25" i="13" s="1"/>
  <c r="M25" i="13" s="1"/>
  <c r="J24" i="13"/>
  <c r="L24" i="13" s="1"/>
  <c r="M24" i="13" s="1"/>
  <c r="J23" i="13"/>
  <c r="L23" i="13" s="1"/>
  <c r="M23" i="13" s="1"/>
  <c r="J22" i="13"/>
  <c r="L22" i="13" s="1"/>
  <c r="M22" i="13" s="1"/>
  <c r="J21" i="13"/>
  <c r="L21" i="13" s="1"/>
  <c r="M21" i="13" s="1"/>
  <c r="J20" i="13"/>
  <c r="L20" i="13" s="1"/>
  <c r="M20" i="13" s="1"/>
  <c r="J19" i="13"/>
  <c r="L19" i="13" s="1"/>
  <c r="M19" i="13" s="1"/>
  <c r="J18" i="13"/>
  <c r="L18" i="13" s="1"/>
  <c r="M18" i="13" s="1"/>
  <c r="J17" i="13"/>
  <c r="L17" i="13" s="1"/>
  <c r="M17" i="13" s="1"/>
  <c r="J16" i="13"/>
  <c r="L16" i="13" s="1"/>
  <c r="M16" i="13" s="1"/>
  <c r="J15" i="13"/>
  <c r="L15" i="13" s="1"/>
  <c r="M15" i="13" s="1"/>
  <c r="J14" i="13"/>
  <c r="L14" i="13" s="1"/>
  <c r="M14" i="13" s="1"/>
  <c r="J13" i="13"/>
  <c r="L13" i="13" s="1"/>
  <c r="M13" i="13" s="1"/>
  <c r="J12" i="13"/>
  <c r="L12" i="13" s="1"/>
  <c r="M12" i="13" s="1"/>
  <c r="J11" i="13"/>
  <c r="L11" i="13" s="1"/>
  <c r="M11" i="13" s="1"/>
  <c r="J10" i="13"/>
  <c r="L10" i="13" s="1"/>
  <c r="M10" i="13" s="1"/>
  <c r="J9" i="13"/>
  <c r="L9" i="13" s="1"/>
  <c r="M9" i="13" s="1"/>
  <c r="J8" i="13"/>
  <c r="L8" i="13" s="1"/>
  <c r="M8" i="13" s="1"/>
  <c r="J7" i="13"/>
  <c r="L7" i="13" s="1"/>
  <c r="M7" i="13" s="1"/>
  <c r="J6" i="13"/>
  <c r="L6" i="13" s="1"/>
  <c r="M6" i="13" s="1"/>
  <c r="J5" i="13"/>
  <c r="L5" i="13" s="1"/>
  <c r="M5" i="13" s="1"/>
  <c r="J4" i="13"/>
  <c r="J3" i="13"/>
  <c r="L3" i="13" s="1"/>
  <c r="A3" i="13" a="1"/>
  <c r="A3" i="13" s="1"/>
  <c r="I48" i="13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A3" i="10" a="1"/>
  <c r="C11" i="10"/>
  <c r="C12" i="10"/>
  <c r="C7" i="10"/>
  <c r="C6" i="10"/>
  <c r="C9" i="10"/>
  <c r="C4" i="10"/>
  <c r="C10" i="10"/>
  <c r="C8" i="10"/>
  <c r="J10" i="21" l="1"/>
  <c r="J14" i="20"/>
  <c r="J9" i="19"/>
  <c r="J4" i="17"/>
  <c r="J95" i="16"/>
  <c r="J4" i="15"/>
  <c r="J31" i="14"/>
  <c r="J48" i="13"/>
  <c r="L4" i="13"/>
  <c r="M4" i="13" s="1"/>
  <c r="L3" i="22"/>
  <c r="L3" i="21"/>
  <c r="M3" i="20"/>
  <c r="L4" i="20"/>
  <c r="M4" i="20" s="1"/>
  <c r="L3" i="19"/>
  <c r="L3" i="18"/>
  <c r="M3" i="17"/>
  <c r="L3" i="16"/>
  <c r="L4" i="15"/>
  <c r="M3" i="15"/>
  <c r="M4" i="15" s="1"/>
  <c r="L3" i="14"/>
  <c r="M3" i="13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A3" i="10"/>
  <c r="M3" i="12"/>
  <c r="M5" i="12"/>
  <c r="C5" i="10"/>
  <c r="L95" i="16" l="1"/>
  <c r="M48" i="13"/>
  <c r="L48" i="13"/>
  <c r="L4" i="22"/>
  <c r="M3" i="22"/>
  <c r="M4" i="22" s="1"/>
  <c r="L10" i="21"/>
  <c r="M3" i="21"/>
  <c r="M10" i="21" s="1"/>
  <c r="M14" i="20"/>
  <c r="L14" i="20"/>
  <c r="L9" i="19"/>
  <c r="M3" i="19"/>
  <c r="M9" i="19" s="1"/>
  <c r="L5" i="18"/>
  <c r="M3" i="18"/>
  <c r="M5" i="18" s="1"/>
  <c r="L4" i="17"/>
  <c r="M4" i="17"/>
  <c r="M3" i="16"/>
  <c r="L31" i="14"/>
  <c r="M3" i="14"/>
  <c r="M31" i="14" s="1"/>
  <c r="M33" i="12"/>
  <c r="C3" i="10"/>
  <c r="M95" i="1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<sst xmlns="http://schemas.openxmlformats.org/spreadsheetml/2006/main" count="1086" uniqueCount="460">
  <si>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</si>
  <si>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</si>
  <si>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</si>
  <si>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</si>
  <si>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</si>
  <si>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</si>
  <si>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</si>
  <si>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</si>
  <si>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</si>
  <si>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</si>
  <si>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</si>
  <si>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</si>
  <si>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</si>
  <si>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</si>
  <si>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</si>
  <si>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</si>
  <si>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</si>
  <si>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</si>
  <si>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</si>
  <si>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</si>
  <si>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</si>
  <si>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</si>
  <si>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</si>
  <si>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</si>
  <si>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</si>
  <si>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</si>
  <si>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</si>
  <si>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</si>
  <si>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</si>
  <si>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</si>
  <si>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</si>
  <si>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</si>
  <si>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</si>
  <si>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</si>
  <si>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</si>
  <si>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</si>
  <si>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</si>
  <si>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</si>
  <si>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</si>
  <si>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</si>
  <si>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Oczyszczone anty-mysie przeciwciało przeciw CD16/32 (klon 93)</t>
  </si>
  <si>
    <t>Biotynylowane anty-mysie przeciwciało przeciw CD4 (klon GK1.5)</t>
  </si>
  <si>
    <t>Biotynylowane anty-mysie przeciwciało przeciw CD8a (klon 53-6.7)</t>
  </si>
  <si>
    <t>Biotynylowane anty-mysie przeciwciało przeciw CD11c (klon N418)</t>
  </si>
  <si>
    <t>Biotynylowane anty-mysie przeciwciało przeciw FcεRIα (klon MAR-1)</t>
  </si>
  <si>
    <t>Biotynylowane anty-mysie przeciwciało przeciw NK-1.1 (klon PK136)</t>
  </si>
  <si>
    <t>Biotynylowane anty-mysie przeciwciało przeciw CD19 (klon 1D3/CD19)</t>
  </si>
  <si>
    <t>Biotynylowane anty-mysie przeciwciało przeciw CD11b (klon M1/70)</t>
  </si>
  <si>
    <t>Biotynylowane anty-mysie przeciwciało przeciw TER-119 (klon TER-19)</t>
  </si>
  <si>
    <t>Biotynylowane anty-mysie przeciwciało przeciw Ly-6G/Ly-6C (GR-1) (klon RB6-8C5)</t>
  </si>
  <si>
    <t>Biotynylowane anty-mysie przeciwciało przeciw CD-5 (klon 53-7.3)</t>
  </si>
  <si>
    <t>Anty-mysie przeciwciało przeciw receptorowi KLRG1 skoniugowane z allofikocyjanina - APC (klon 2F1)</t>
  </si>
  <si>
    <t>Anty-mysie przeciwciało przeciw CD117  skoniugowane z fikoerytryną - PE (klon 2B8)</t>
  </si>
  <si>
    <t>Anty-mysie przeciwciało przeciw CD25 skoniungowane z kompleksem allofikocyjanina/cyjanina 7 - APC/Cy7 (klon PC61)</t>
  </si>
  <si>
    <t>Anty-mysie przeciwciało przeciw CD45.2  skoniugowane z fikoerytryną - PE (klon 104)</t>
  </si>
  <si>
    <t>Anty-mysie przeciwciało przeciw CD117  skoningowane z kompleksem fikoerytryna/cyjanina 7 - PE-Cy7 (klon 2B8)</t>
  </si>
  <si>
    <t>Anty-mysie przeciwciało przeciw CD11b skoniungowane z allofikocyjanina - APC (klon M1/70)</t>
  </si>
  <si>
    <t>Anty-mysie przeciwciało przeciw glikoproteinie F4/80 skoniugowane z kompleksem allofikocyjanina/cyjanina 7 - APC-Cy7 (klon BM8)</t>
  </si>
  <si>
    <t>Anty-mysie przeciwciało przeciw NK-1.1 skoniugowane z fikoerytryną - PE (klon PK136)</t>
  </si>
  <si>
    <t>Anty-mysie przeciwciało przeciw CD45.2  skoniugowane z kompleksem fikoerytryna/cyjanina 7 - PE-Cy7 (klon 104)</t>
  </si>
  <si>
    <t>Anty-mysie przeciwciało przeciw CD8a skoniugowane z izotiocyjanianem fluoresceiny - FITC (klon 53-6.7)</t>
  </si>
  <si>
    <t>Szczurze anty-mysie przeciwciało przeciw CD45 skoniugowane z fikoerytryną - PE (klon 30-F11 )</t>
  </si>
  <si>
    <t>Kompleks streptawidyny skoniugowanej z izotiocyjanianem fluoresceiny - FITC</t>
  </si>
  <si>
    <t xml:space="preserve">Kompleks streptawidyny skoniugowanej  z fikoerytryną - PE </t>
  </si>
  <si>
    <t>Anty-mysie przeciwciało przeciw receptorowi KLRG1 skoniugowane z fikoerytryną - PE (klon 2F1 )</t>
  </si>
  <si>
    <t xml:space="preserve">Szczurze anty-mysie przeciwciało monoklonalne przeciwko receptorowi interleukiny IL-33 - ST2/IL-33R skoniugowane z fikoerytryną - PE  (klon 
DIH9 </t>
  </si>
  <si>
    <t>Anty-mysie przeciwciało przeciw CD117  skoningowane z kompleksem fikoerytryna/cyjanina 7 - PE-Cy7 (klon ACK2)</t>
  </si>
  <si>
    <t>Anty-mysie przeciwciało przeciw receptorowi KLRG1 skoniugowane z kompleksem fikoerytryna/cyjanina 7 - PE-Cy7 (klon 2F1 )</t>
  </si>
  <si>
    <t>Anty-mysie przeciwciało przeciw CD90.2 skoniugowane z allofikocyjaniną - APC  (klon 
53-2.1)</t>
  </si>
  <si>
    <t>Anty-mysie przeciwciało przeciw receptorowi CD278 (ICOS) skoniugowane z kompleksem fikoerytryna/cyjanina 7 - PE-Cy7 (klon 
C398.4A )</t>
  </si>
  <si>
    <t xml:space="preserve"> Monoklonalne anty-mysie przeciwciało przeciw CD2 sprzężone z allofikocyjaniną - APC </t>
  </si>
  <si>
    <t>Szczurze anty-mysie przeciwciało przeciw Sca-1  skoniugowane z z izotiocyjanianem fluoresceiny - FITC (klon D7)</t>
  </si>
  <si>
    <t>Oczyszczone poliklonalne królicze przeciwciało anty-keratyna 5</t>
  </si>
  <si>
    <t>Przeciwciało szczurze przeciwko mysiemu  Ly-6G/Ly-6C (Gr-1)  skoniugowane z fikoerytryną - PE</t>
  </si>
  <si>
    <t xml:space="preserve">Przeciwciało szczurze przeciwko mysiemu  receptorowi VEGFR2 (CD309, Flk-1) skoniugowane z fikoerytryną - PE </t>
  </si>
  <si>
    <t xml:space="preserve">Szczurze przeciwciało przeciw mysiemu VCAM1 (CD106) sprzężone z allofikocyjaniną - APC  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</si>
  <si>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101302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Oczyszczone anty-mysie przeciwciało przeciw CD16/32 (klon 93)
Reaktywność: Mysz 
Izotyp: szczurze IgG2a, λ
Typ przeciwciała: Monoklonalne 
Gatunek gospodarza: Szczur 
Skierowane przeciw: CD16/CD32 (Fcγ R III/II, Ly-17)
Bufor: Roztwór buforowany fosforanami, pH 7,2, zawierający 0,09% azydku sodu 
Immunogen: Sortowane prelimfocyty B
Stężenie: 0.5mg/mL 
Identyfikator zasobów badawczych: AB_312801</t>
    </r>
  </si>
  <si>
    <r>
      <t>Biotynylowane anty-mysie przciwciało przeciw CD3</t>
    </r>
    <r>
      <rPr>
        <sz val="9"/>
        <color theme="1"/>
        <rFont val="Calibri"/>
        <family val="2"/>
        <charset val="238"/>
      </rPr>
      <t>ɛ</t>
    </r>
    <r>
      <rPr>
        <sz val="9"/>
        <color theme="1"/>
        <rFont val="Calibri"/>
        <family val="2"/>
        <charset val="238"/>
        <scheme val="minor"/>
      </rPr>
      <t>, (klon 145-2C11)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</si>
  <si>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100304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Biotynylowane anty-mysie przciwciało przeciw CD3ɛ, (klon 145-2C11)
Reaktywność: Mysz 
Izotyp: IgG chomika ormiańskiego
Typ przeciwciała: Monoklonalne 
Gatunek gospodarza: Chomik ormiański
Skierowane przeciw: CD3ɛ (CD3, T3) 
Bufor: Roztwór buforowany fosforanami, pH 7,2, zawierający 0,09% azydku sodu Identyfikator zasobów badawczych: AB_312669
Immunogen: H-2Kb specyficzny mysi klon BM10-37 limfocytów T cytotoksycznych 
Stężenie: 0.5mg/mL</t>
    </r>
  </si>
  <si>
    <r>
      <rPr>
        <b/>
        <sz val="9"/>
        <color rgb="FF000000"/>
        <rFont val="Calibri"/>
        <family val="2"/>
        <charset val="238"/>
        <scheme val="minor"/>
      </rPr>
      <t>Numer katalogowy 100404 (Biolegends) lub równoważny:</t>
    </r>
    <r>
      <rPr>
        <sz val="9"/>
        <color rgb="FF000000"/>
        <rFont val="Calibri"/>
        <family val="2"/>
        <charset val="238"/>
        <scheme val="minor"/>
      </rPr>
      <t xml:space="preserve"> Biotynylowane anty-mysie przeciwciało przeciw CD4 (klon GK1.5)
Reaktywność: Mysz 
Izotyp: szczurze IgG2b, κ
Typ przeciwciała: Monoklonalne 
Gatunek gospodarza: Szczur 
Skierowane przeciw: CD4 (L3T4, T4) 
Bufor: Roztwór buforowany fosforanami, pH 7,2, zawierający 0,09% azydku sodu
Immunogen: klon V4 mysich limfocytów cytotoksycznych 
Stężenie: 0.5mg/mL 
 Identyfikator zasobów badawczych: AB_312689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</si>
  <si>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100704 (Biolegends) lub równoważny: </t>
    </r>
    <r>
      <rPr>
        <sz val="9"/>
        <color rgb="FF000000"/>
        <rFont val="Calibri"/>
        <family val="2"/>
        <charset val="238"/>
        <scheme val="minor"/>
      </rPr>
      <t xml:space="preserve">Biotynylowane anty-mysie przeciwciało przeciw CD8a (klon 53-6.7) 
Reaktywność: Mysz 
Izotyp: szczurze IgG2a, κ
Typ przeciwciała: Monoklonalne 
Gatunek gospodarza: Szczur 
Skierowane przeciw: CD8a (T8, Lyt2, Ly-2) 
Bufor: Roztwór buforowany fosforanami, pH 7,2, zawierający 0,09% azydku sodu
Immunogen: Grasica lub śledziona myszy
Stężenie: 0.5mg/mL 
 Identyfikator zasobów badawczych: AB_312743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</si>
  <si>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117304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Biotynylowane anty-mysie przeciwciało przeciw CD11c (klon N418)
Reaktywność: Mysz 
Izotyp: IgG chomika ormiańskiego
Typ przeciwciała: Monoklonalne 
Gatunek gospodarza: Chomik ormiański
Skierowane przeciw: CD11c (Integryna αX, CR4, p150, ITGAX) 
Bufor: Roztwór buforowany fosforanami, pH 7,2, zawierający 0,09% azydku sodu
Immunogen: Komórki dendrytyczne śledziony myszy
Stężenie: 0.5mg/mL 
 Identyfikator zasobów badawczych: AB_313773
</t>
    </r>
  </si>
  <si>
    <r>
      <rPr>
        <b/>
        <sz val="9"/>
        <color rgb="FF000000"/>
        <rFont val="Calibri"/>
        <family val="2"/>
        <charset val="238"/>
        <scheme val="minor"/>
      </rPr>
      <t>Numer katalogowy 134304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Biotynylowane anty-mysie przeciwciało przeciw FcεRIα (klon MAR-1)
Reaktywność: Mysz 
Izotyp: IgG chomika ormiańskiego
Typ przeciwciała: Monoklonalne 
Gatunek gospodarza: Chomik ormiański
Skierowane przeciw: białko FcεRIα (FceRIa, FceRI-α)
Bufor: Roztwór buforowany fosforanami, pH 7,2, zawierający 0,09% azydku sodu
Stężenie: 0.5mg/mL
 Identyfikator zasobów badawczych: AB_1626106
</t>
    </r>
  </si>
  <si>
    <r>
      <rPr>
        <b/>
        <sz val="9"/>
        <color rgb="FF000000"/>
        <rFont val="Calibri"/>
        <family val="2"/>
        <charset val="238"/>
        <scheme val="minor"/>
      </rPr>
      <t>Numer katalogowy 108704 (Biolegends) lub równoważny:</t>
    </r>
    <r>
      <rPr>
        <sz val="9"/>
        <color rgb="FF000000"/>
        <rFont val="Calibri"/>
        <family val="2"/>
        <charset val="238"/>
        <scheme val="minor"/>
      </rPr>
      <t xml:space="preserve"> Biotynylowane anty-mysie przeciwciało przeciw NK-1.1 (klon PK136).  </t>
    </r>
    <r>
      <rPr>
        <b/>
        <sz val="9"/>
        <color rgb="FF000000"/>
        <rFont val="Calibri"/>
        <family val="2"/>
        <charset val="238"/>
        <scheme val="minor"/>
      </rPr>
      <t xml:space="preserve">
</t>
    </r>
    <r>
      <rPr>
        <sz val="9"/>
        <color rgb="FF000000"/>
        <rFont val="Calibri"/>
        <family val="2"/>
        <charset val="238"/>
        <scheme val="minor"/>
      </rPr>
      <t xml:space="preserve">Reaktywność: Mysz 
Izotyp: mysie IgG2a, κ
Typ przeciwciała: Monoklonalne 
Gatunek gospodarza: Mysz
Skierowane przeciw: NK1.1 (NKR-P1C, NKR-P1B, Ly-55, CD161, CD161b, CD161c) 
Bufor: Roztwór buforowany fosforanami, pH 7,2, zawierający 0,09% azydku sodu
Immunogen: Komórki NK-1+ ze śledziony myszy i szpiku kostnego
Stężenie: 0.5mg/mL
 Identyfikator zasobów badawczych: AB_1626106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</si>
  <si>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152420 (Biolegends) lub równoważny: </t>
    </r>
    <r>
      <rPr>
        <sz val="9"/>
        <color rgb="FF000000"/>
        <rFont val="Calibri"/>
        <family val="2"/>
        <charset val="238"/>
        <scheme val="minor"/>
      </rPr>
      <t xml:space="preserve">Biotynylowane anty-mysie przeciwciało przeciw CD19 (klon 1D3/CD19).  Reaktywność: Mysz 
Izotyp: szczurze IgG2a, κ
Typ przeciwciała: Monoklonalne 
Gatunek gospodarza: szczur
Skierowane przeciw:CD19 (B4, CVID3)
Bufor: Roztwór buforowany fosforanami, pH 7,2, zawierający 0,09% azydku sodu
Immunogen: Transfekowane komórki k562 eksprymujące domenę zewnątrzkomórkową mysiego CD19.
Stężenie: 0.5mg/mLStężenie: 0.5mg/mL 
 Identyfikator zasobów badawczych: AB_312743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</si>
  <si>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101204 (Biolegends) lub równoważny: </t>
    </r>
    <r>
      <rPr>
        <sz val="9"/>
        <color rgb="FF000000"/>
        <rFont val="Calibri"/>
        <family val="2"/>
        <charset val="238"/>
        <scheme val="minor"/>
      </rPr>
      <t>Biotynylowane anty-mysie przeciwciało przeciw CD11b (klon M1/70)</t>
    </r>
    <r>
      <rPr>
        <b/>
        <sz val="9"/>
        <color rgb="FF000000"/>
        <rFont val="Calibri"/>
        <family val="2"/>
        <charset val="238"/>
        <scheme val="minor"/>
      </rPr>
      <t xml:space="preserve">
</t>
    </r>
    <r>
      <rPr>
        <sz val="9"/>
        <color rgb="FF000000"/>
        <rFont val="Calibri"/>
        <family val="2"/>
        <charset val="238"/>
        <scheme val="minor"/>
      </rPr>
      <t xml:space="preserve">Reaktywność: Mysz 
Izotyp: szczurze IgG2b, κ
Typ przeciwciała: Monoklonalne 
Gatunek gospodarza: Szczur 
Skierowane przeciw: CD11b (integryna αM , Mac-1, Mo1, CR3, Ly-40, C3biR, ITGAM 
Bufor: Roztwór buforowany fosforanami, pH 7,2, zawierający 0,09% azydku sodu
Immunogen: Splenocyty myszy C57BL/10
Stężenie: 0.5mg/mL
</t>
    </r>
  </si>
  <si>
    <r>
      <rPr>
        <b/>
        <sz val="9"/>
        <color rgb="FF000000"/>
        <rFont val="Calibri"/>
        <family val="2"/>
        <charset val="238"/>
        <scheme val="minor"/>
      </rPr>
      <t>Numer katalogowy 116204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Biotynylowane anty-mysie przeciwciało przeciw TER-119 (klon TER-19)
Reaktywność: Mysz 
Izotyp: szczurze IgG2b, κ
Typ przeciwciała: Monoklonalne 
Gatunek gospodarza: Szczur 
Skierowane przeciw: TER-19 (Ly-76)
Bufor: Roztwór buforowany fosforanami, pH 7,2, zawierający 0,09% azydku sodu
Immunogen: Komórki wątroby 14-dniowego płodu myszy C57BL/6
Stężenie: 0.5mg/mL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</si>
  <si>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108404 (Biolegends) lub równoważny:  </t>
    </r>
    <r>
      <rPr>
        <sz val="9"/>
        <color rgb="FF000000"/>
        <rFont val="Calibri"/>
        <family val="2"/>
        <charset val="238"/>
        <scheme val="minor"/>
      </rPr>
      <t>Biotynylowane anty-mysie przeciwciało przeciw Ly-6G/Ly-6C (GR-1) (klon RB6-8C5).</t>
    </r>
    <r>
      <rPr>
        <b/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0000"/>
        <rFont val="Calibri"/>
        <family val="2"/>
        <charset val="238"/>
        <scheme val="minor"/>
      </rPr>
      <t xml:space="preserve">Reaktywność: Mysz 
Izotyp: szczurze IgG2b, κ
Typ przeciwciała: Monoklonalne 
Gatunek gospodarza: Szczur 
Skierowane przeciw: GR-1 (Ly-6G/Ly-6C) 
Stężenie: 0.5mg/mL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</si>
  <si>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100604 (Biolegends) lub równoważny: </t>
    </r>
    <r>
      <rPr>
        <sz val="9"/>
        <color rgb="FF000000"/>
        <rFont val="Calibri"/>
        <family val="2"/>
        <charset val="238"/>
        <scheme val="minor"/>
      </rPr>
      <t>Biotynylowane anty-mysie przeciwciało przeciw CD-5 (klon 53-7.3)</t>
    </r>
    <r>
      <rPr>
        <b/>
        <sz val="9"/>
        <color rgb="FF000000"/>
        <rFont val="Calibri"/>
        <family val="2"/>
        <charset val="238"/>
        <scheme val="minor"/>
      </rPr>
      <t xml:space="preserve">
</t>
    </r>
    <r>
      <rPr>
        <sz val="9"/>
        <color rgb="FF000000"/>
        <rFont val="Calibri"/>
        <family val="2"/>
        <charset val="238"/>
        <scheme val="minor"/>
      </rPr>
      <t xml:space="preserve">Reaktywność: Mysz 
Izotyp: szczurze IgG2a, κ
Typ przeciwciała: Monoklonalne 
Gatunek gospodarza: Szczur 
Skierowane przeciw: CD5 (Lyt-1, Ly-1, T1, Tp67, Ly-12)
Bufor: Roztwór buforowany fosforanami, pH 7,2, zawierający 0,09% azydku sodu
Immunogen: Grasica lub śledziona myszy
Stężenie: 0.5mg/mL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</si>
  <si>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138412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receptorowi KLRG1 skoniugowane z allofikocyjanina - APC (klon 2F1) Reaktywność: Mysz 
Izotyp: IgG chomika syryjskiego
Typ przeciwciała: Monoklonalne 
Gatunek gospodarza: Chomik syryjski
Skierowane przeciw: KLRG1 (MAFA, 2F1-Ag)
Bufor: Roztwór buforowany fosforanami, pH 7,2, zawierający 0,09% azydku sodu
Immunogen: Aktywowane IL-2 komórki NK z myszy C57BL/6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</si>
  <si>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105808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CD117  skoniugowane z fikoerytryną - PE (klon 2B8).
Reaktywność: Mysz 
Izotyp: szczurze IgG2b, κ
Typ przeciwciała: Monoklonalne 
Gatunek gospodarza: Szczur 
Skierowane przeciw: CD117 (c-KIT, SCFR) 
Bufor: Roztwór buforowany fosforanami, pH 7,2, zawierający 0,09% azydku sodu
Immunogen: Komórki tuczne szpiku kostnego myszy
Stężenie: 0.2 mg/mL</t>
    </r>
  </si>
  <si>
    <r>
      <rPr>
        <b/>
        <sz val="9"/>
        <color rgb="FF000000"/>
        <rFont val="Calibri"/>
        <family val="2"/>
        <charset val="238"/>
        <scheme val="minor"/>
      </rPr>
      <t>Numer katalogowy 102026 (Biolegends) lub równoważny</t>
    </r>
    <r>
      <rPr>
        <sz val="9"/>
        <color rgb="FF000000"/>
        <rFont val="Calibri"/>
        <family val="2"/>
        <charset val="238"/>
        <scheme val="minor"/>
      </rPr>
      <t xml:space="preserve">:  Anty-mysie przeciwciało przeciw CD25 skoniungowane z kompleksem allofikocyjanina/cyjanina 7 - APC/Cy7 (klon PC61). 
Reaktywność: Mysz 
Izotyp: szczurze IgG1, κ
Typ przeciwciała: Monoklonalne 
Gatunek gospodarza: Szczur 
Skierowane przeciw: CD25 (IL-2Rα, Ly-43, p55, Tac) 
Bufor: Roztwór buforowany fosforanami, pH 7,2, zawierający 0,09% azydku sodu
Immunogen: Cytolityczny klon B6.1 mysich komórek limfocytów T zależny od IL-2 
Stężenie: 0.2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</si>
  <si>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109808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CD45.2  skoniugowane z fikoerytryną - PE (klon 104).
Reaktywność: Mysz 
Izotyp:mysie (SJL) IgG2a, κ
Typ przeciwciała: Monoklonalne 
Gatunek gospodarza: Mysz
Skierowane przeciw: CD45.2 (Ly-5.2, LCA)  
Bufor: Roztwór buforowany fosforanami, pH 7,2, zawierający 0,09% azydku sodu
Immunogen: Tymocyty i splenocyty myszy B10.S 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</si>
  <si>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105814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CD117  skoningowane z kompleksem fikoerytryna/cyjanina 7 - PE-Cy7 (klon 2B8).
Reaktywność: Mysz 
Izotyp: szczurze IgG2b, κ
Typ przeciwciała: Monoklonalne 
Gatunek gospodarza: Szczur 
Skierowane przeciw: CD117 (c-KIT, SCFR) 
Bufor: Roztwór buforowany fosforanami, pH 7,2, zawierający 0,09% azydku sodu
Immunogen: Komórki tuczne szpiku kostnego myszy
Stężenie: 0.2 mg/mL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</si>
  <si>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101212 (Biolegends) lub równoważny: </t>
    </r>
    <r>
      <rPr>
        <sz val="9"/>
        <color rgb="FF000000"/>
        <rFont val="Calibri"/>
        <family val="2"/>
        <charset val="238"/>
        <scheme val="minor"/>
      </rPr>
      <t xml:space="preserve">Anty-mysie przeciwciało przeciw CD11b skoniungowane z allofikocyjanina - APC (klon M1/70). 
Reaktywność: Mysz 
Izotyp: szczurze IgG2b, κ
Typ przeciwciała: Monoklonalne 
Gatunek gospodarza: Szczur 
Skierowane przeciw: CD11b (integryna αM , Mac-1, Mo1, CR3, Ly-40, C3biR, ITGAM 
Bufor: Roztwór buforowany fosforanami, pH 7,2, zawierający 0,09% azydku sodu
Immunogen: Splenocyty myszy C57BL/10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</si>
  <si>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123118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glikoproteinie F4/80 skoniugowane z kompleksem allofikocyjanina/cyjanina 7 - APC-Cy7 (klon BM8).
Reaktywność: Mysz 
Izotyp: szczurze IgG2a, κ
Typ przeciwciała: Monoklonalne 
Gatunek gospodarza: Szczur 
Skierowane przeciw:F4/80 (EMR1, Ly71)
Bufor: Roztwór buforowany fosforanami, pH 7,2, zawierający 0,09% azydku sodu
Immunogen: Makrofagi mysie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</si>
  <si>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108708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NK-1.1 skoniugowane z fikoerytryną - PE (klon PK136).
Reaktywność: Mysz 
Izotyp: mysie IgG2a, κ
Typ przeciwciała: Monoklonalne 
Gatunek gospodarza: Mysz
Skierowane przeciw: NK1.1 (NKR-P1C, NKR-P1B, Ly-55, CD161, CD161b, CD161c) 
Bufor: Roztwór buforowany fosforanami, pH 7,2, zawierający 0,09% azydku sodu
Immunogen: Komórki NK-1+ ze śledziony  i szpiku kostnego myszy
Stężenie: 0.2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</si>
  <si>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109830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Reaktywność: Mysz 
Izotyp:mysie (SJL) IgG2a, κ
Typ przeciwciała: Monoklonalne 
Gatunek gospodarza: Mysz
Skierowane przeciw: CD45.2 (Ly-5.2, LCA) 
Bufor: Roztwór buforowany fosforanami, pH 7,2, zawierający 0,09% azydku sodu
Immunogen:  Tymocyty i splenocyty myszy B10.S 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</si>
  <si>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100706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CD8a skoniugowane z izotiocyjanianem fluoresceiny - FITC (klon 53-6.7). Reaktywność: Mysz 
Izotyp: szczurze IgG2a, κ
Typ przeciwciała: Monoklonalne 
Gatunek gospodarza: Szczur 
Skierowane przeciw: CD8a (T8, Lyt2, Ly-2)  
Bufor: Roztwór buforowany fosforanami, pH 7,2, zawierający 0,09% azydku sodu
Immunogen:  Grasica lub śledziona myszy
Stężenie: 0.5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</si>
  <si>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103106 (Biolegends) lub równoważny: </t>
    </r>
    <r>
      <rPr>
        <sz val="9"/>
        <color rgb="FF000000"/>
        <rFont val="Calibri"/>
        <family val="2"/>
        <charset val="238"/>
        <scheme val="minor"/>
      </rPr>
      <t>Szczurze anty-mysie przeciwciało przeciw CD45 skoniugowane z fikoerytryną - PE.</t>
    </r>
    <r>
      <rPr>
        <b/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0000"/>
        <rFont val="Calibri"/>
        <family val="2"/>
        <charset val="238"/>
        <scheme val="minor"/>
      </rPr>
      <t xml:space="preserve">Klon 30-F11 reaguje ze wszystkimi izoformami oraz alloantygenami CD45.1 i CD45.2 CD45. Reaktywność: Mysz 
Izotyp: szczur  IgG2b, κ
Typ przeciwciała: Monoklonalne 
Gatunek gospodarza: szczur
Skierowane przeciw: CD45.2 (Ly-5.2, LCA)  
Bufor: Roztwór buforowany fosforanami, pH 7,2, zawierający 0,09% azydku sodu
Immunogen: Tymocyty i splenocyty myszy B10.S 
Stężenie: 0.2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</si>
  <si>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405202 (Biolegends) lub równoważny:  </t>
    </r>
    <r>
      <rPr>
        <sz val="9"/>
        <color rgb="FF000000"/>
        <rFont val="Calibri"/>
        <family val="2"/>
        <charset val="238"/>
        <scheme val="minor"/>
      </rPr>
      <t>Streptawidyna-FITC- odczynnik drugiego etapu do pośredniego barwienia immunofluorescencyjnego, w połączeniu z biotynylowanymi przeciwciałami pierwotnymi. Średnia masa cząsteczkowa streptawidyny-FITC wynosi 60 kD, a samej streptawidyny 52 kD.
Reaktywność: Mysz 
Bufor: Roztwór buforowany fosforanami, pH 7,2, zawierający 0,09% azydku sodu.
Postać: Streptawidyna jest sprzęgana z FITC w optymalnych warunkach.
Stężenie: 0,5 mg/ml (stężenie odnosi się do sprzężonego składnika streptawidyny będącego jedynym składnikiem koniugatu)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</si>
  <si>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405204 (Biolegends) lub równoważny:  </t>
    </r>
    <r>
      <rPr>
        <sz val="9"/>
        <color rgb="FF000000"/>
        <rFont val="Calibri"/>
        <family val="2"/>
        <charset val="238"/>
        <scheme val="minor"/>
      </rPr>
      <t>Streptawidyna-fikoerytryna (PE) -  odczynnik drugiego etapu do pośredniego barwienia immunofluorescencyjnego, gdy jest stosowany w połączeniu z biotynylowanymi przeciwciałami pierwotnymi. Średnia masa cząsteczkowa streptawidyny-PE wynosi 360 kD, a samej streptawidyny 52 kD.
Reaktywność: Mysz 
Bufor: Roztwór buforowany fosforanami, pH 7,2, zawierający 0,09% azydku sodu.
Postać: Streptawidyna jest sprzęgana z PE w optymalnych warunkach.
Stężenie: 0,2 mg/ml (stężenie odnosi się do sprzężonego składnika streptawidyny)</t>
    </r>
  </si>
  <si>
    <r>
      <rPr>
        <b/>
        <sz val="9"/>
        <color rgb="FF000000"/>
        <rFont val="Calibri"/>
        <family val="2"/>
        <charset val="238"/>
        <scheme val="minor"/>
      </rPr>
      <t>Numer katalogowy 138408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Anty-mysie przeciwciało przeciw receptorowi KLRG1 skoniugowane z fikoerytryną - PE (klon 2F1 )Reaktywność: Mysz 
Izotyp: IgG chomika syryjskiego
Typ przeciwciała: Monoklonalne 
Gatunek gospodarza: Chomik syryjski
Skierowane przeciw: KLRG1 (MAFA, 2F1-Ag)
Bufor: Roztwór buforowany fosforanami, pH 7,2, zawierający 0,09% azydku sodu
Immunogen: Aktywowane IL-2 komórki NK z myszy C57BL/6
Stężenie: 0.2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</si>
  <si>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145304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Przeciwciało monoklonalne RMST2-2 reaguje z ST2, znanym również jako receptor IL-33 (IL-33R).   Reaktywność: Mysz
Izotyp: szczurze IgG2a,  κ
Typ przeciwciała: monoklonalne
Gatunek gospodarza: szczur
Skierowane przeciw:receptorowi interleukiny IL-33 - ST2/IL-33R
Immunogen:IL-33Rα-hFcγ1 białko fuzyjne.
Bufor: Roztwór buforowany fosforanami, pH 7,2, zawierający 0,09% azydku sodu.
</t>
    </r>
  </si>
  <si>
    <r>
      <rPr>
        <b/>
        <sz val="9"/>
        <color rgb="FF000000"/>
        <rFont val="Calibri"/>
        <family val="2"/>
        <charset val="238"/>
        <scheme val="minor"/>
      </rPr>
      <t>Numer katalogowy 135112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Anty-mysie przeciwciało przeciw CD117  skoningowane z kompleksem fikoerytryna/cyjanina 7 - PE-Cy7 (klon ACK2).
Reaktywność: Mysz 
Izotyp: szczurze IgG2b, κ
Typ przeciwciała: Monoklonalne 
Gatunek gospodarza: Szczur 
Skierowane przeciw: CD117 (c-KIT, SCFR) 
Bufor: Roztwór buforowany fosforanami, pH 7,2, zawierający 0,09% azydku sodu
Immunogen: mysie IL-3 zależne komórki tuczne
Stężenie: 0.2 mg/mL</t>
    </r>
  </si>
  <si>
    <r>
      <rPr>
        <b/>
        <sz val="9"/>
        <color rgb="FF000000"/>
        <rFont val="Calibri"/>
        <family val="2"/>
        <charset val="238"/>
        <scheme val="minor"/>
      </rPr>
      <t>Numer katalogowy 138416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receptorowi KLRG1 skoniugowane z kompleksem fikoerytryna/cyjanina 7 - PE-Cy7 (klon 2F1). 
Reaktywność: Mysz 
Izotyp: IgG chomika syryjskiego
Typ przeciwciała: Monoklonalne 
Gatunek gospodarza: Chomik syryjski
Skierowane przeciw: KLRG1 (MAFA, 2F1-Ag)
Bufor: Roztwór buforowany fosforanami, pH 7,2, zawierający 0,09% azydku sodu
Immunogen: Aktywowane IL-2 komórki NK z myszy C57BL/6
Stężenie: 0.2 mg/mL
</t>
    </r>
  </si>
  <si>
    <r>
      <rPr>
        <b/>
        <sz val="9"/>
        <color rgb="FF000000"/>
        <rFont val="Calibri"/>
        <family val="2"/>
        <charset val="238"/>
        <scheme val="minor"/>
      </rPr>
      <t>Numer katalogowy 140312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Anty-mysie przeciwciało przeciw CD90.2 skoniugowane z allofikocyjaniną - APC (klon 53-2.1).
Reaktywność: Mysz 
Izotyp: szczurze IgG2a, κ
Typ przeciwciała: Monoklonalne 
Gatunek gospodarza: Szczur 
Skierowane przeciw: CD90.2 (Thy-1.2)
Bufor: Roztwór buforowany fosforanami, pH 7,2, zawierający 0,09% azydku sodu.
Immunogen:Grasica lub śledziona myszy
Stężenie: 0.2 mg/mL</t>
    </r>
  </si>
  <si>
    <r>
      <rPr>
        <b/>
        <sz val="9"/>
        <color rgb="FF000000"/>
        <rFont val="Calibri"/>
        <family val="2"/>
        <charset val="238"/>
        <scheme val="minor"/>
      </rPr>
      <t>Numer katalogowy 313520 (Biolegends) lub równoważny: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receptorowi CD278 (ICOS) skoniugowane z kompleksem fikoerytryna/cyjanina 7 - PE-Cy7 (klon C398.4A )</t>
    </r>
    <r>
      <rPr>
        <b/>
        <sz val="9"/>
        <color rgb="FF000000"/>
        <rFont val="Calibri"/>
        <family val="2"/>
        <charset val="238"/>
        <scheme val="minor"/>
      </rPr>
      <t xml:space="preserve">
</t>
    </r>
    <r>
      <rPr>
        <sz val="9"/>
        <color rgb="FF000000"/>
        <rFont val="Calibri"/>
        <family val="2"/>
        <charset val="238"/>
        <scheme val="minor"/>
      </rPr>
      <t>Reaktywność: Mysz 
Izotyp: IgG chomika ormiański
Typ przeciwciała: Monoklonalne 
Gatunek gospodarza: Chomik ormiański
Skierowane przeciw: CD278 (ICOS, Indukowalna cząsteczka COStimulator, H4)
Bufor: Roztwór buforowany fosforanami, pH 7,2, zawierający 0,09% azydku sodu
Immunogen: Mysi klon limfocytów T D10. G4.1
Stężenie: 0.2 mg/mL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</si>
  <si>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100112 (Biolegends) lub równoważny: </t>
    </r>
    <r>
      <rPr>
        <sz val="9"/>
        <color rgb="FF000000"/>
        <rFont val="Calibri"/>
        <family val="2"/>
        <charset val="238"/>
        <scheme val="minor"/>
      </rPr>
      <t xml:space="preserve">
monoklonalne anty-mysie przeciwciało CD2, sprzężone z APC. Klon: RM2-5. Izotyp: szczur IgG2b, λ.  Ilość 100 mg. Musi być w postaci roztworu buforowanego fosforem, pH 7,2, zawierający 0,09% azydku sodu. Stężenie: 0,2 mg/ml. Musi być testowane pod kątem kontroli jakości za pomocą barwienia immunofluorescencyjnego z analizą cytometrii przepływowej. Laser wzbudzający: czerwony laser (633 nm).</t>
    </r>
  </si>
  <si>
    <r>
      <rPr>
        <b/>
        <sz val="9"/>
        <color rgb="FF000000"/>
        <rFont val="Calibri"/>
        <family val="2"/>
        <charset val="238"/>
        <scheme val="minor"/>
      </rPr>
      <t>Numer katalogowy 108106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Anty-mysie przeciwciało przeciw Sca-1  skoniugowane z z izotiocyjanianem fluoresceiny - FITC (klon D7) Reaktywność: Mysz 
Izotyp: szczurze IgG2a, κ
Typ przeciwciała: Monoklonalne 
Gatunek gospodarza: Szczur 
Skierowane przeciw: Sca-1 (Ly-6A/E)
Bufor: Roztwór buforowany fosforanami, pH 7,2, zawierający 0,09% azydku sodu oraz albuminę wołową (BSA)
Immunogen: Linia mysich limfocytów T zależna od IL-2 (CTL-L)
Stężenie: 0.5 mg/mL</t>
    </r>
  </si>
  <si>
    <r>
      <rPr>
        <b/>
        <sz val="9"/>
        <color rgb="FF000000"/>
        <rFont val="Calibri"/>
        <family val="2"/>
        <charset val="238"/>
        <scheme val="minor"/>
      </rPr>
      <t>Numer katalogowy 905503 (Biolegends) lub równoważny:</t>
    </r>
    <r>
      <rPr>
        <sz val="9"/>
        <color rgb="FF000000"/>
        <rFont val="Calibri"/>
        <family val="2"/>
        <charset val="238"/>
        <scheme val="minor"/>
      </rPr>
      <t xml:space="preserve">  Oczyszczone poliklonalne królicze przeciwciało anty-keratyna 5, klon: Poly19055
Reaktywność: Mysz, szczur, człowiek
Typ przeciwciała: poliklonalne 
Gatunek gospodarza: królik
Skierowane przeciw: keratyna, cytoszkielet typu II 5
Bufor: Roztwór buforowany fosforanami, pH 7,2, zawierający 0,09% azydku sodu
Immunogen:  monospecyficzne przeciwciało poliklonalne wytworzone przeciwko sekwencji peptydowej pochodzącej z C-końca białka keratyny 5 myszy.
Stężenie: 0.5 mg/mL 
Identyfikator zasobów badawczych: AB_2734679 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</si>
  <si>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108408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monoklonalne szczurze przeciwciało przeciwko mysim Ly-6G/Ly-6C (Gr-1), klon: RB6-8C5. 
Reaktywność: Mysz
Typ przeciwciała: monoklonalne 
Gatunek gospodarza: szczur
Bufor: Roztwór buforowany fosforanami, pH 7,2, zawierający 0,09% azydku sodu
Immunogen:  wyhodowany przeciwko granulocytom pochodzenia mysiego
Stężenie: 0,2 mg/mL 
Identyfikator zasobów badawczych: AB_313372</t>
    </r>
  </si>
  <si>
    <r>
      <rPr>
        <b/>
        <sz val="9"/>
        <color rgb="FF000000"/>
        <rFont val="Calibri"/>
        <family val="2"/>
        <charset val="238"/>
        <scheme val="minor"/>
      </rPr>
      <t>Numer katalogowy 121906 (Biolegends) lub równoważny:</t>
    </r>
    <r>
      <rPr>
        <sz val="9"/>
        <color rgb="FF000000"/>
        <rFont val="Calibri"/>
        <family val="2"/>
        <charset val="238"/>
        <scheme val="minor"/>
      </rPr>
      <t xml:space="preserve"> monoklonalne przeciwciało  antymysie CD309 (VEGFR2, Flk-1)9, skoniugowane z PE, klon: 89B3A5 
Reaktywność: Mysz
Typ przeciwciała: monoklonalne 
Gatunek gospodarza: szczur
Bufor: Roztwór buforowany fosforanami, pH 7,2, zawierający 0,09% azydku sodu
Immunogen: Komórki Rat-1 po transfekcji pełnej długości mysim Flk
Stężenie: 0,2 mg/mL 
Identyfikator zasobów badawczych: AB_756165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</si>
  <si>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105718 (Biolegends) lub równoważny: </t>
    </r>
    <r>
      <rPr>
        <sz val="9"/>
        <color rgb="FF000000"/>
        <rFont val="Calibri"/>
        <family val="2"/>
        <charset val="238"/>
        <scheme val="minor"/>
      </rPr>
      <t xml:space="preserve">monoklonalne przeciwciało  antymysie CD106 (VCAM1), skoniugowane z APC, klon: 429 (MVCAM.A)
Reaktywność: Mysz
Typ przeciwciała: monoklonalne 
Gatunek gospodarza: szczur
Bufor: Roztwór buforowany fosforanami, pH 7,2, zawierający 0,09% azydku sodu
Immunogen: Linia komórek preadipozy myszy PA6
Stężenie: 0,2 mg/mL 
Identyfikator zasobów badawczych: AB_1877141 </t>
    </r>
  </si>
  <si>
    <t>500 µg</t>
  </si>
  <si>
    <t>100 µg</t>
  </si>
  <si>
    <t>50 µg</t>
  </si>
  <si>
    <t>200 µg</t>
  </si>
  <si>
    <t>25 µg</t>
  </si>
  <si>
    <t>200  µg</t>
  </si>
  <si>
    <t>100  µg</t>
  </si>
  <si>
    <t>50  µg</t>
  </si>
  <si>
    <t xml:space="preserve">Królicze przeciwciała poliklonalne anty-mysie i anty-ludzkie  przeciwko VEGF-C 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</si>
  <si>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BS-1586R (Bios antibodies) lub równoważny:  </t>
    </r>
    <r>
      <rPr>
        <sz val="10"/>
        <color rgb="FF000000"/>
        <rFont val="Calibri"/>
        <family val="2"/>
        <charset val="238"/>
        <scheme val="minor"/>
      </rPr>
      <t>Królicze przeciwciała poliklonalne anty-mysie i anty-ludzkie  przeciwko VEGF-C 
Reaktywność: Mysz, Człowiek
Izotyp:  królicze IgG
Typ przeciwciała: Poliklonalne
Gatunek gospodarza: Królik
Skierowane przeciw:  VEGF-C (ligand Flt4; ligand FLT4 DHM; Flt4-L; Czynnik wzrostu śródbłonka naczyniowego C)
Bufor: PBS z 50% glicerolem, 1% BSA, 0.09% azydku sodu. Forma płynna
Immunogen: Syntetyczny peptyd sprzężony z KLH pochodzący z mysiego VEGF-C, aminokwasy 321-415.</t>
    </r>
  </si>
  <si>
    <t>Szczurze anty-mysie monoklonalne przeciwciało   przeciwko CD301 (klon ER-MP23)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</si>
  <si>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MA5-16667 (Invitrogen) lub równoważny:  </t>
    </r>
    <r>
      <rPr>
        <sz val="10"/>
        <color rgb="FF000000"/>
        <rFont val="Calibri"/>
        <family val="2"/>
        <charset val="238"/>
        <scheme val="minor"/>
      </rPr>
      <t>Szczurze anty-mysie monoklonalne przeciwciało   przeciwko CD301 (klon ER-MP23)
Reaktywność: Mysz
Izotyp:  szczurze IgG2a
Typ przeciwciała: Monoklonalne
Gatunek gospodarza: Szczur
Skierowane przeciw:  CD301
Bufor: PBS, 0.09% azydku sodu.
Immunogen: Hybrydy komórek prekursorowych makrofagów Balb/c</t>
    </r>
  </si>
  <si>
    <t>Królicze  anty-mysie i anty-ludzkie poliklonalne przeciwciało przeciwko kaspazie-5 (Casp-5)</t>
  </si>
  <si>
    <r>
      <rPr>
        <b/>
        <sz val="10"/>
        <color rgb="FF000000"/>
        <rFont val="Calibri"/>
        <family val="2"/>
        <charset val="238"/>
        <scheme val="minor"/>
      </rPr>
      <t>Numer katalogowy BS-6860R (Bioss) lub równoważny:</t>
    </r>
    <r>
      <rPr>
        <sz val="10"/>
        <color rgb="FF000000"/>
        <rFont val="Calibri"/>
        <family val="2"/>
        <charset val="238"/>
        <scheme val="minor"/>
      </rPr>
      <t xml:space="preserve">  Królicze  anty-mysie i anty-ludzkie poliklonalne przeciwciało przeciwko kaspazie-5 (Casp-5)
Reaktywność: Mysz, Człowiek (szczur)
Izotyp:  królicze IgG
Typ przeciwciała: Poliklonalne
Gatunek gospodarza: Królik
Skierowane przeciw: kaspazie-5 (Casp-5) 
Aplikacja: Immunohistochemia w parafinie (IHC-P)
Immunogen:Syntetyczny peptyd odpowiadający ludzkiej kaspazie-5 o sekwencji aminokwasowej pozycji 261-360 łańcucha białkowego skoniugowany z hemocyjaniną skałoczepa (KLH)
Bufor: PBS z 1% BSA, 50% glicerolu z substancją konserwującą: 0,09% Azydek sodu. Forma płynna.</t>
    </r>
  </si>
  <si>
    <t>Królicze  anty-mysie i anty-ludzkie poliklonalne przeciwciało przeciwko kaspazie-10 (Casp-10)</t>
  </si>
  <si>
    <r>
      <rPr>
        <b/>
        <sz val="10"/>
        <color rgb="FF000000"/>
        <rFont val="Calibri"/>
        <family val="2"/>
        <charset val="238"/>
        <scheme val="minor"/>
      </rPr>
      <t>Numer katalogowy PA5-86118 (Invitrogen) lub równoważny:</t>
    </r>
    <r>
      <rPr>
        <sz val="10"/>
        <color rgb="FF000000"/>
        <rFont val="Calibri"/>
        <family val="2"/>
        <charset val="238"/>
        <scheme val="minor"/>
      </rPr>
      <t xml:space="preserve">  Królicze  anty-mysie i anty-ludzkie poliklonalne przeciwciało przeciwko kaspazie-10 (Casp-10)
Reaktywność: Mysz, Człowiek (szczur)
Izotyp:  królicze IgG
Typ przeciwciała: Poliklonalne
Gatunek gospodarza: Królik
Skierowane przeciw: kaspazie-10 (Casp-10) 
Aplikacja: Immunohistochemia w parafinie (IHC-P)
Immunogen: Syntetyczny peptyd odpowiadający ludzkiej kaspazie-5 o sekwencji aminokwasowej pozycji 410-462.
Bufor: pH 7.20. PBS z 50% glicerolu z dodatkiem substancji konserwującej: 0,02% Azydek sodu. Forma płynna.</t>
    </r>
  </si>
  <si>
    <t>Królicze  anty-mysie i anty-ludzkie rekombinowane monoklonalne przeciwciało przeciwko APAF-1 (klon SY22-02)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</si>
  <si>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MA5-32082 (Invitrogen) lub równoważny: </t>
    </r>
    <r>
      <rPr>
        <sz val="10"/>
        <color rgb="FF000000"/>
        <rFont val="Calibri"/>
        <family val="2"/>
        <charset val="238"/>
        <scheme val="minor"/>
      </rPr>
      <t xml:space="preserve"> Królicze  anty-mysie i anty-ludzkie rekombinowane monoklonalne przeciwciało przeciwko APAF-1 (klon SY22-02)
Reaktywność: Mysz, Człowiek (szczur)
Izotyp:  królicze IgG
Typ przeciwciała: Monoklonalne
Gatunek gospodarza: Królik
Skierowane przeciw: białku APAF-1
Aplikacja: Immunohistochemia w parafinie (IHC-P)
Immunogen: Peptyd syntetyczny w ludzkim Apaf-1 o sekwencji aminokwasowej dla pozycji 1-50 łańcucha.
Bufor:  TBS, pH 7.4, z 40% glicerolem, 0.05% BSA, 0.05% azydek sodu</t>
    </r>
  </si>
  <si>
    <t>Królicze  anty-mysie  poliklonalne przeciwciało przeciwko receptorowi kinazy FLT-3</t>
  </si>
  <si>
    <r>
      <rPr>
        <b/>
        <sz val="10"/>
        <color rgb="FF000000"/>
        <rFont val="Calibri"/>
        <family val="2"/>
        <charset val="238"/>
        <scheme val="minor"/>
      </rPr>
      <t>Numer katalogowy PA5-79270 (Invitrogen) lub równoważny</t>
    </r>
    <r>
      <rPr>
        <sz val="10"/>
        <color rgb="FF000000"/>
        <rFont val="Calibri"/>
        <family val="2"/>
        <charset val="238"/>
        <scheme val="minor"/>
      </rPr>
      <t>:  Królicze  anty-mysie  poliklonalne przeciwciało przeciwko receptorowi kinazy FLT-3
Reaktywność: Mysz
Izotyp:  królicze IgG
Typ przeciwciała: Poliklonalne
Gatunek gospodarza: Królik
Skierowane przeciw: receptorowi kinazy FLT-3
Aplikacja: Immunohistochemia w parafinie (IHC-P)
Immunogen: Białko rekombinowane Flt3 / CD135 myszy pochodzące z E. coli (pozycja: E62-E295).
Bufor: PBS z 4mg trehalozy z dodatkiem substancji konserwującej: 
0.05mg azydku sodu. Liofilizat</t>
    </r>
  </si>
  <si>
    <t>Królicze  anty-mysie i anty-ludzkie  poliklonalne przeciwciało przeciwko receptorowi kinazie RIP1</t>
  </si>
  <si>
    <r>
      <rPr>
        <b/>
        <sz val="10"/>
        <color rgb="FF000000"/>
        <rFont val="Calibri"/>
        <family val="2"/>
        <charset val="238"/>
        <scheme val="minor"/>
      </rPr>
      <t>Numer katalogowy PA5-20811 (Invitrogen) lub równoważny</t>
    </r>
    <r>
      <rPr>
        <sz val="10"/>
        <color rgb="FF000000"/>
        <rFont val="Calibri"/>
        <family val="2"/>
        <charset val="238"/>
        <scheme val="minor"/>
      </rPr>
      <t>:  Królicze  anty-mysie i anty-ludzkie  poliklonalne przeciwciało przeciwko receptorowi kinazie RIP1
Reaktywność: Mysz, człowiek
Izotyp:  królicze IgG
Typ przeciwciała: Poliklonalne
Gatunek gospodarza: Królik
Skierowane przeciw: Kinazie RIP1
Aplikacja: Immunohistochemia w parafinie (IHC-P)
Immunogen: Peptyd 15-aminokwasowy z okolic końca aminowego ludzkiego RIPK1
Bufor: PBS z 0.02% azydku sodu. Forma płynna</t>
    </r>
  </si>
  <si>
    <t>Królicze  anty-mysie i anty-ludzkie  poliklonalne przeciwciało przeciwko receptorowi arginazie ARG1</t>
  </si>
  <si>
    <r>
      <rPr>
        <b/>
        <sz val="10"/>
        <color rgb="FF000000"/>
        <rFont val="Calibri"/>
        <family val="2"/>
        <charset val="238"/>
        <scheme val="minor"/>
      </rPr>
      <t>Numer katalogowy PA5-29645 (Invitrogen) lub równoważny:</t>
    </r>
    <r>
      <rPr>
        <sz val="10"/>
        <color rgb="FF000000"/>
        <rFont val="Calibri"/>
        <family val="2"/>
        <charset val="238"/>
        <scheme val="minor"/>
      </rPr>
      <t xml:space="preserve">  Królicze  anty-mysie i anty-ludzkie  poliklonalne przeciwciało przeciwko receptorowi arginazie ARG1
Reaktywność: Mysz, człowiek
Izotyp:  królicze IgG
Typ przeciwciała: Poliklonalne
Gatunek gospodarza: Królik
Skierowane przeciw: arginazie ARG1
Aplikacja: Immunohistochemia w parafinie (IHC-P)
Immunogen: Rekombinowany fragment odpowiadający regionowi w obrębie aminokwasów 1 i 175 ludzkiej arginazy I
Bufor:  pH 7.0. PBS z 20% glicerolem, 1% BSA i 0.025% ProClin 300</t>
    </r>
  </si>
  <si>
    <t>Królicze  anty-mysie  poliklonalne przeciwciało przeciwko domenie lektynowej typu C, członek A (CLEC10A, CD301)</t>
  </si>
  <si>
    <r>
      <rPr>
        <b/>
        <sz val="10"/>
        <color rgb="FF000000"/>
        <rFont val="Calibri"/>
        <family val="2"/>
        <charset val="238"/>
        <scheme val="minor"/>
      </rPr>
      <t>Numer katalogowy PA5-119033  (Invitrogen) lub równoważny:</t>
    </r>
    <r>
      <rPr>
        <sz val="10"/>
        <color rgb="FF000000"/>
        <rFont val="Calibri"/>
        <family val="2"/>
        <charset val="238"/>
        <scheme val="minor"/>
      </rPr>
      <t xml:space="preserve">  Królicze  anty-mysie  poliklonalne przeciwciało przeciwko domenie lektynowej typu C, członek A (CLEC10A, CD301)
Reaktywność: Mysz
Izotyp:  królicze IgG
Typ przeciwciała: Poliklonalne
Gatunek gospodarza: Królik
Skierowane przeciw: domenie lektynowej typu C, członek A (CLEC10A, CD301)
Aplikacja: Immunohistochemia w parafinie (IHC-P)
Immunogen: Rekombinowany klaster białkowy różnicowania 301. Antygen odpowiada zakresowi aminokwasów 69-273 docelowego białka.
Bufor:  PBS z 50% glicerolem i 0.05% ProClin 300</t>
    </r>
  </si>
  <si>
    <t>Królicze  anty-mysie  i anty-ludzkie poliklonalne przeciwciało przeciwko  receptorowi czynnika stymulującego kolonie 1 (CSF1R, CD115)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</si>
  <si>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PA5-115557  (Invitrogen) lub równoważny: </t>
    </r>
    <r>
      <rPr>
        <sz val="10"/>
        <color rgb="FF000000"/>
        <rFont val="Calibri"/>
        <family val="2"/>
        <charset val="238"/>
        <scheme val="minor"/>
      </rPr>
      <t xml:space="preserve"> Królicze  anty-mysie  i anty-ludzkie poliklonalne przeciwciało przeciwko  receptorowi czynnika stymulującego kolonie 1 (CSF1R, CD115)
Reaktywność: Mysz
Izotyp:  królicze IgG
Typ przeciwciała: Poliklonalne
Gatunek gospodarza: Królik
Skierowane przeciw: receptorowi czynnika stymulującego kolonie 1 (CSF1R, CD115)
Aplikacja: Immunohistochemia w parafinie (IHC-P)
Immunogen: Zsyntetyzowany peptyd pochodzący z ludzkiego CSF1R odpowiadający resztom aminokwasowym F715-Q740.
Bufor:  PBS z 50% glicerolem i 0.02% azydku sodu</t>
    </r>
  </si>
  <si>
    <t>Królicze  anty-mysie  i anty-ludzkie poliklonalne przeciwciało przeciwko  interleukinie 4 (IL-4)</t>
  </si>
  <si>
    <r>
      <rPr>
        <b/>
        <sz val="10"/>
        <color rgb="FF000000"/>
        <rFont val="Calibri"/>
        <family val="2"/>
        <charset val="238"/>
        <scheme val="minor"/>
      </rPr>
      <t>Numer katalogowy PA5-25165 (Invitrogen) lub równoważny:</t>
    </r>
    <r>
      <rPr>
        <sz val="10"/>
        <color rgb="FF000000"/>
        <rFont val="Calibri"/>
        <family val="2"/>
        <charset val="238"/>
        <scheme val="minor"/>
      </rPr>
      <t xml:space="preserve"> Królicze  anty-mysie  i anty-ludzkie poliklonalne przeciwciało przeciwko  interleukinie 4 (IL-4)
Reaktywność: Mysz, człowiek
Izotyp:  królicze IgG
Typ przeciwciała: Poliklonalne
Gatunek gospodarza: Królik
Skierowane przeciw:interleukinie 4 (IL-4)
Aplikacja: Immunohistochemia w parafinie (IHC-P)
Immunogen: KLH (hemocyjanina skałoczepa) sprzężony syntetyczny peptyd między 122-150 aminokwasami z C-końcowego regionu ludzkiego L4
Bufor:  PBS z  0.09% azydku sodu</t>
    </r>
  </si>
  <si>
    <t>Królicze  anty-mysie  i anty-ludzkie poliklonalne przeciwciało przeciwko  interleukinie 13 (IL-13)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</si>
  <si>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PA5-96053 (Invitrogen) lub równoważny:  </t>
    </r>
    <r>
      <rPr>
        <sz val="10"/>
        <color rgb="FF000000"/>
        <rFont val="Calibri"/>
        <family val="2"/>
        <charset val="238"/>
        <scheme val="minor"/>
      </rPr>
      <t>Królicze  anty-mysie  i anty-ludzkie poliklonalne przeciwciało przeciwko  interleukinie 13 (IL-13)
Reaktywność: Mysz, człowiek
Izotyp:  królicze IgG
Typ przeciwciała: Poliklonalne
Gatunek gospodarza: Królik
Skierowane przeciw:interleukinie 13 (IL-13)
Aplikacja: Immunohistochemia w parafinie (IHC-P)
Immunogen: Rekombinowane białko fuzyjne zawierające sekwencję odpowiadającą aminokwasom 34-146 ludzkiej IL-13.
Bufor:   pH 7.3. PBS z 50% glicerolem i 0.005% ProClin 300</t>
    </r>
  </si>
  <si>
    <t>Królicze  anty-mysie  i anty-ludzkie poliklonalne przeciwciało przeciwko  czynnikowi von Willebrand'a (VWF)</t>
  </si>
  <si>
    <r>
      <rPr>
        <b/>
        <sz val="10"/>
        <color rgb="FF000000"/>
        <rFont val="Calibri"/>
        <family val="2"/>
        <charset val="238"/>
        <scheme val="minor"/>
      </rPr>
      <t>Numer katalogowy BS-10048R (Bioss) lub równoważny:</t>
    </r>
    <r>
      <rPr>
        <sz val="10"/>
        <color rgb="FF000000"/>
        <rFont val="Calibri"/>
        <family val="2"/>
        <charset val="238"/>
        <scheme val="minor"/>
      </rPr>
      <t xml:space="preserve">  Królicze  anty-mysie  i anty-ludzkie poliklonalne przeciwciało przeciwko  czynnikowi von Willebrand'a (VWF)
Reaktywność: Mysz, człowiek
Izotyp:  królicze IgG
Typ przeciwciała: Poliklonalne
Gatunek gospodarza: Królik
Skierowane przeciw: czynnik von Willebranda
Aplikacja: Immunohistochemia w parafinie (IHC-P)
Immunogen: Oczyszczony antygen związany z czynnikiem VIII/czynnik von Willebranda.
Bufor:   0,01 M TBS, pH 7.4, z 1% BSA, 50% glicerolu
Stężenie: 1 mg/ml</t>
    </r>
  </si>
  <si>
    <t xml:space="preserve">Szczurze anty-mysie przeciwciało monoklonalne przeciwko receptorowi interleukiny IL-33 - ST2/IL-33R skoniugowane z fikoerytryną - PE  (klon RMST2-2) </t>
  </si>
  <si>
    <r>
      <rPr>
        <b/>
        <sz val="10"/>
        <color rgb="FF000000"/>
        <rFont val="Calibri"/>
        <family val="2"/>
        <charset val="238"/>
        <scheme val="minor"/>
      </rPr>
      <t>Numer katalogowy 12-9335-82 (Invitrogen) lub równoważny:</t>
    </r>
    <r>
      <rPr>
        <sz val="10"/>
        <color rgb="FF000000"/>
        <rFont val="Calibri"/>
        <family val="2"/>
        <charset val="238"/>
        <scheme val="minor"/>
      </rPr>
      <t xml:space="preserve">  Szczurze anty-mysie przeciwciało monoklonalne przeciwko receptorowi interleukiny IL-33 - ST2/IL-33R skoniugowane z fikoerytryną - PE  (klon RMST2-2) 
Reaktywność: Mysz
Izotyp: szczurze IgG2a,  κ
Typ przeciwciała: monoklonalne
Gatunek gospodarza: szczur
Skierowane przeciw:receptorowi interleukiny IL-33 - ST2/IL-33R
Immunogen:Ludzkie leukocyty polimorfojądrowe  Aplikacja: Cytometria przepływowa 
Bufor: PBS  o pH równym 7.20 z 0,09% azydku sodu.
</t>
    </r>
  </si>
  <si>
    <t>Przeciwciało monoklonalne alfa-aktyna mięśni gładkich (ang. Alpha-Smooth Muscle Actin (α-SMA), klon 1A4.</t>
  </si>
  <si>
    <r>
      <rPr>
        <b/>
        <sz val="10"/>
        <color rgb="FF000000"/>
        <rFont val="Calibri"/>
        <family val="2"/>
        <charset val="238"/>
        <scheme val="minor"/>
      </rPr>
      <t>Numer katalogowy: 14-9760-82 (Invitrogen) lub równoważny</t>
    </r>
    <r>
      <rPr>
        <sz val="10"/>
        <color rgb="FF000000"/>
        <rFont val="Calibri"/>
        <family val="2"/>
        <charset val="238"/>
        <scheme val="minor"/>
      </rPr>
      <t>: monoklonalne przeciwciało skierowane przeciwko alfie-aktynie mięśni gładkich (ang. Alpha-Smooth Muscle Actin (α-SMA), klon 1A4. O identyfikatorze zasobów badawczych: AB_2572996, rozpoznające ludzką, mysią i szczurzą alfa-aktynę mięśni gładkich. Klon 1A4 musi być specyficzny tylko dla alfa-aktyny mięśniowej, oczyszczane za pomocą chromotografii powinowactwa. Izotyp: mysz / IgG2a, kappa.
Musi mieć zastosowanie m.in. w: cytometrii przepływowej, immunopercypitacji, western blottingu, immunohistochemicznym barwieniu zamrożonych skrawków tkanek,  mikroskopii i immunocytochemii. Musi charakteryzować się czystością większą niż 90% (zgodnie z oznaczeniem SDS-PAGE), agregacją mniejszą niż 10% (zgodnie z oznaczeniem HPLC). Musi być filtrowane po produkcji 0,2 µm. Bufor: PBS, pH 7,2, zawierający 0,09% azydku sodu. 
Ilość: 100 µg. Stężenie: 0,5 mg/ml.
Data ważności min. 24 miesiące</t>
    </r>
  </si>
  <si>
    <t>Szczurze anty-mysie przeciwciało przeciwko CD218a (IL-18Ra)</t>
  </si>
  <si>
    <r>
      <t xml:space="preserve">Królicze anty-mysie, </t>
    </r>
    <r>
      <rPr>
        <b/>
        <sz val="10"/>
        <color theme="1"/>
        <rFont val="Calibri"/>
        <family val="2"/>
        <charset val="238"/>
        <scheme val="minor"/>
      </rPr>
      <t>anti-mysie</t>
    </r>
    <r>
      <rPr>
        <sz val="10"/>
        <color theme="1"/>
        <rFont val="Calibri"/>
        <family val="2"/>
        <charset val="238"/>
        <scheme val="minor"/>
      </rPr>
      <t xml:space="preserve"> i anty-szczurze przeciwciało poliklonalne przeciwko białku CYP24A1 cytochromu P450</t>
    </r>
  </si>
  <si>
    <t>Królicze anty-mysie, anti-mysie i anty-szczurze przeciwciało poliklonalne przeciwko białku CYP27B1 cytochromu P450</t>
  </si>
  <si>
    <r>
      <t xml:space="preserve">Numer katalogowy PA5-79128 (Invitrogen) lub równoważny: 
</t>
    </r>
    <r>
      <rPr>
        <sz val="10"/>
        <color theme="1"/>
        <rFont val="Calibri"/>
        <family val="2"/>
        <charset val="238"/>
        <scheme val="minor"/>
      </rPr>
      <t xml:space="preserve">Królicze poliklonalne przeciwciało przeciwko białku CYP27B1 cytochromu P450 o identyfikatorze zasobów badawczych (#RRID): AB_2746244. Musi wykazywać reaktywność przeciwko białkom mysim (warunek konieczny), ludzkim i szczurzym. . Musi być aplikowalne do użytku w analizie Western Blot i immunohistochemicznej. Gatunek gospodarza: królik, izotyp: IgG. Pojemność: 100 µg, stężenie: 0,5 mg/ml, forma liofilizowana. Immunogen: Syntetyczny peptyd odpowiadający sekwencji na C-końcu CYP27B1 ludzkiego (sekwencja aminokwasowa od 475do 508 aa: HFEVQPEPGAAPVRPKTRTVLVPERSINLQFLDR). Bufor musi zawierać PBS z 5 mg BSA i 0,05 mg azydku sodu, które po uwodnieniu woda destylowaną produktu zapewniają bufor do przechowywania. </t>
    </r>
  </si>
  <si>
    <t xml:space="preserve">Królicze anty-mysie, anti-mysie i anty-szczurze przeciwciało monoklonalne (klon 
JA11-16) przeciwko receptorowi 1,25-dihydroksy-witaminy D3 (VDR) </t>
  </si>
  <si>
    <r>
      <t xml:space="preserve">Numer katalogowy MA5-32656 (Invitrogen) równy lub równoważny: 
</t>
    </r>
    <r>
      <rPr>
        <sz val="10"/>
        <color theme="1"/>
        <rFont val="Calibri"/>
        <family val="2"/>
        <charset val="238"/>
        <scheme val="minor"/>
      </rPr>
      <t>Królicze poliklonalne przeciwciało przeciwko eceptorowi 1,25-dihydroksy-witeceptorowi 1,25-dihydroksy-witaminy D3 (VDR)  o identyfikatorze zasobów badawczych (#RRID): 
AB_2809933. Musi wykazywać reaktywność przeciwko białkom mysim (warunek konieczny), ludzkim i szczurzym. Klonem użytym do otrzymywania przeciwciała musi być klon JA11-16. Musi być aplikowalne do użytku w analizie Western Blot i immunohistochemicznej. Immunogen: syntetyczny peptyd z ludzkim receptorem witaminy D  (sekwencja aminokwasowa od 1 do 50 aa). Gatunek gospodarza: królik, izotyp: IgG. Pojemność: 100 µL, stężenie: 1 mg/ml, forma płynna. Przeciwciało oczyszczane z użyciem proteiny A. Bufor musi zawierać TBS o pH 7.4  z 40% glicerolem, 0,05% BSA i 0,05 mg azydku sodu.</t>
    </r>
  </si>
  <si>
    <t>Kozie przeciwciało drugorzędowe (poliklonalne) skierowane przeciwko immunoglobulinom króliczym skoniugowane z enzymem peroksydazą chrzanową (HRP)</t>
  </si>
  <si>
    <r>
      <t xml:space="preserve">Numer katalogowy 31460 (Invitrogen)  lub równoważny: 
</t>
    </r>
    <r>
      <rPr>
        <sz val="10"/>
        <color theme="1"/>
        <rFont val="Calibri"/>
        <family val="2"/>
        <charset val="238"/>
        <scheme val="minor"/>
      </rPr>
      <t>Kozie przeciwciało drugorzędowe skierowne przeciwko immunoglobulinom IgG króliczym skoniugowane z enzymem peroksydazą chrzanową (HRP) o identyfikatorze zasobów badawczych (#RRID): AB_228341. Przeciwciało musi reagować z ciężkimi oraz z lekkimi łańcuchami IgG królika, które są wspólne dla większości immunoglobulin królika, nie może reagować jednak z białkami niebędącymi immunoglobulinami obecnymi w surowicy. Musi być aplikowalne do użytku w analizie Western Blot i immunohistochemicznej, a także w testach ELISA. Immunogen: Oczyszczona IgG królika, cała cząsteczka. Gatunek gospodarza: koza, izotyp: IgG. Pojemność: 2000 µL po rekonstytucji, stężenie: 0,8 mg/ml, forma liofilizowana. Przeciwciało oczyszczane z użyciem chromatografii powinowactwa antygenowego. Bufor musi zawierać PBS o pH 7.6  z 15 mg/ml BSA i 50 mM sacharozy bez dodatku konserwantów.</t>
    </r>
  </si>
  <si>
    <t xml:space="preserve"> Królicze przeciwciało poliklonalne  skoniugowane z enzymem peroksydazą chrzanową (HRP) skierowane przeciwko beta-aktynie do zastosowań w Western Blot (WB)</t>
  </si>
  <si>
    <r>
      <t xml:space="preserve">Numer katalogowy PA1-183-HRP (Invitrogen) lub równoważny: 
</t>
    </r>
    <r>
      <rPr>
        <sz val="10"/>
        <color theme="1"/>
        <rFont val="Calibri"/>
        <family val="2"/>
        <charset val="238"/>
        <scheme val="minor"/>
      </rPr>
      <t>Królicze przeciwciało poliklonalne skierowane przeciwko człowiekowi i myszy skoniugowane z enzymem peroksydazą chrzanową (HRP) skierowane przeciwko beta-aktynie do zastosowań w Western Blot (WB) o identyfikatorze zasobów badawczych (#RRID): AB_2608409. W badaniu Western blot przeciwciało musi wykrywać białko o masie ~42 kD w lizatach całych komórek człowieka, myszy, naczelnych innych niż człowiek i szczura. Immunogen: Oczyszczone pełnej długości rekombinowane białko beta-aktyny ludzkiej, wyrażane w Escherichia coli (E. coli). Gatunek gospodarza: królik, izotyp: IgG. Pojemność: 50 µL, stężenie: 1 mg/ml, forma płynna. Przeciwciało oczyszczane z użyciem chromatografii powinowactwa.. Bufor musi zawierać PBS z stabilizatorami i 0.07% Kathonu jako konserwanta.</t>
    </r>
  </si>
  <si>
    <t>Królicze przeciwciało poliklonalne przeciw IL-5</t>
  </si>
  <si>
    <r>
      <rPr>
        <b/>
        <sz val="10"/>
        <color theme="1"/>
        <rFont val="Calibri"/>
        <family val="2"/>
        <charset val="238"/>
        <scheme val="minor"/>
      </rPr>
      <t xml:space="preserve">Numer katalogowy PA5-99397 (Invitrogen)  lub równoważny: </t>
    </r>
    <r>
      <rPr>
        <sz val="10"/>
        <color theme="1"/>
        <rFont val="Calibri"/>
        <family val="2"/>
        <charset val="238"/>
        <scheme val="minor"/>
      </rPr>
      <t xml:space="preserve"> Królicze przeciwciało poliklonalne skierowane przeciwko IL-5. Zastosowanie: Western Blot, immunohistochemia. Reaktywność gatunkowa: człowiek, mysz, szczur. Izotyp: królik IgG. Immunogen: zsyntetyzowany peptyd pochodzący z ludzkiej IL5 (numer dostępowy P05113), odpowiadający resztom aminokwasowym G72-F122. Stężenie: 1 mg/ml. Musi znajdować się w buforze: PBS, pH 7,4, z 50% glicerolu, z 0,02% azydku sodu. Identyfikator zasobów badawczych:  AB_2818330.</t>
    </r>
  </si>
  <si>
    <t>Królicze przeciwciało poliklonalne przeciw IFN gamma</t>
  </si>
  <si>
    <r>
      <rPr>
        <b/>
        <sz val="10"/>
        <color theme="1"/>
        <rFont val="Calibri"/>
        <family val="2"/>
        <charset val="238"/>
        <scheme val="minor"/>
      </rPr>
      <t>Numer katalogowy BS-0480R (Bioss)  lub równoważny:</t>
    </r>
    <r>
      <rPr>
        <sz val="10"/>
        <color theme="1"/>
        <rFont val="Calibri"/>
        <family val="2"/>
        <charset val="238"/>
        <scheme val="minor"/>
      </rPr>
      <t xml:space="preserve">  Królicze przeciwciało poliklonalne skierowane przeciwko IFN gamma. Zastosowanie: Western Blot, immunohistochemia, cytometria przepływowa. Reaktywność gatunkowa: człowiek, mysz, szczur. Izotyp: królik IgG. Immunogen:  syntetyczny peptyd sprzężony z KLH uzyskany z mysiego IFN gamma, aminokwasy 75-155. Stężenie: 1 mg/ml. Musi znajdować się w buforze:  0,01M TBS, pH 7,4, z 50% glicerolu, 1% BSA.</t>
    </r>
  </si>
  <si>
    <t>Rekombinowane królicze przeciwciało monoklonalne przeciw CXCL9</t>
  </si>
  <si>
    <r>
      <rPr>
        <b/>
        <sz val="10"/>
        <color theme="1"/>
        <rFont val="Calibri"/>
        <family val="2"/>
        <charset val="238"/>
        <scheme val="minor"/>
      </rPr>
      <t xml:space="preserve">Numer katalogowy 701117 (Invitrogen)  lub równoważny: </t>
    </r>
    <r>
      <rPr>
        <sz val="10"/>
        <color theme="1"/>
        <rFont val="Calibri"/>
        <family val="2"/>
        <charset val="238"/>
        <scheme val="minor"/>
      </rPr>
      <t xml:space="preserve"> Królicze rekombinowane przeciwciało monoklonalne skierowane przeciwko CXCL9. Zastosowanie: Western Blot, immunohistochemia. Reaktywność gatunkowa: człowiek, mysz. Izotyp: królik IgG. Immunogen:  rekombinowane białko odpowiadające aminokwasom 23-125 ludzkiej monokiny indukowanej przez interferon gamma. Stężenie: 0,5 mg/ml. Musi znajdować się w buforze:  PBS, 0,09% azydku sodu. Identyfikator zasobów badawczych:  AB_2532396.</t>
    </r>
  </si>
  <si>
    <t>Rekombinowane królicze przeciwciało monoklonalne przeciw CXCL10</t>
  </si>
  <si>
    <r>
      <rPr>
        <b/>
        <sz val="10"/>
        <color theme="1"/>
        <rFont val="Calibri"/>
        <family val="2"/>
        <charset val="238"/>
        <scheme val="minor"/>
      </rPr>
      <t xml:space="preserve">Numer katalogowy 701225 (Invitrogen)  lub równoważny: </t>
    </r>
    <r>
      <rPr>
        <sz val="10"/>
        <color theme="1"/>
        <rFont val="Calibri"/>
        <family val="2"/>
        <charset val="238"/>
        <scheme val="minor"/>
      </rPr>
      <t xml:space="preserve"> Królicze rekombinowane przeciwciało monoklonalne skierowane przeciwko CXCL10. Zastosowanie: Western Blot, immunohistochemia. Reaktywność gatunkowa: człowiek, mysz. Izotyp: królik IgG. Stężenie: 0,5 mg/ml. Musi znajdować się w buforze:  PBS, 0,09% azydku sodu. Identyfikator zasobów badawczych:  AB_2532429.</t>
    </r>
  </si>
  <si>
    <t>Rekombinowane przeciwciało monoklonalne szczura przeciw iNOS</t>
  </si>
  <si>
    <t>Przeciwciało monoklonlane przeciwko arginazie 1 (A1exF5)</t>
  </si>
  <si>
    <r>
      <rPr>
        <b/>
        <sz val="10"/>
        <color theme="1"/>
        <rFont val="Calibri"/>
        <family val="2"/>
        <charset val="238"/>
        <scheme val="minor"/>
      </rPr>
      <t>Numer katalogowy 404-3697-82 (Invitrogen)  lub równoważny:</t>
    </r>
    <r>
      <rPr>
        <sz val="10"/>
        <color theme="1"/>
        <rFont val="Calibri"/>
        <family val="2"/>
        <charset val="238"/>
        <scheme val="minor"/>
      </rPr>
      <t xml:space="preserve">  Szczurze przeciwciało monoklonalne skierowane przeciwko arginazie 1 (A1exF5). Sprzężony z: brylantowy fiolet 421. Zastosowanie:  cytometria przepływowa. Reaktywność gatunkowa:  mysz, człowiek. Izotyp: szczur / IgG2a, kappa. Stężenie: 0,2 mg/ml. Musi znajdować się w buforze:  PBS, pH 7,2, z BSA, 0,09% azydku sodu. Identyfikator zasobów badawczych:  AB_3074056.</t>
    </r>
  </si>
  <si>
    <t>100 µL</t>
  </si>
  <si>
    <t>250 µg</t>
  </si>
  <si>
    <t>200 µL</t>
  </si>
  <si>
    <t>400 µL</t>
  </si>
  <si>
    <t>100 testów</t>
  </si>
  <si>
    <t>2 mL</t>
  </si>
  <si>
    <t>50 µL</t>
  </si>
  <si>
    <t>Anty-mysie  przeciwciało przeciw T1/ST2 skoniugowane z izotiocyjanianem fluoresceiny - FITC (klon D8J)</t>
  </si>
  <si>
    <t>500 µL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</si>
  <si>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101001F (mdbioproducts) lub równoważny: </t>
    </r>
    <r>
      <rPr>
        <sz val="9"/>
        <color rgb="FF000000"/>
        <rFont val="Calibri"/>
        <family val="2"/>
        <charset val="238"/>
        <scheme val="minor"/>
      </rPr>
      <t xml:space="preserve"> Anty-mysie  przeciwciało przeciw T1/ST2 skoniugowane z izotiocyjanianem fluoresceiny - FITC (klon D8J).
Reaktywność: Mysz 
Izotyp: szczurze IgG1
Typ przeciwciała: Monoklonalne 
Gatunek gospodarza: Szczur
Skierowane przeciw: T1/ST2 (IL-1 R4; IL-33Ra)
Bufor:  PBS z 0,1% azydkiem sodu jako środkiem konserwującym i oczyszczone na białku G-Sepharose. 
Immunogen: eukariotycznie eksprymowane białko fuzyjne mysiej ektodomeny T1 i domeny Fc ludzkiej immunoglobuliny
</t>
    </r>
  </si>
  <si>
    <t>Królicze anty-mysie poliklonalne przeciwciało przeciwko LYVE1 - wolne od BSA i azydku</t>
  </si>
  <si>
    <t>Królicze anty-mysie i anty-ludzkie rekombinowane multiklonalne przeciwciało przeciwko LYVE1 (klon RN1008)</t>
  </si>
  <si>
    <t>Królicze anty-ludzkie rekombinowane monoklonalne przeciwciało przeciwko LYVE1 (klon EPR21857)</t>
  </si>
  <si>
    <t>Anty-mysie królicze przeciwciało monoklonalne przeciwko CD3 (klon SP7)</t>
  </si>
  <si>
    <t>Anty-ludzkie mysie przeciwciało monoklonalne przeciwko CD3 (klon PS1)</t>
  </si>
  <si>
    <t>Anty-mysie szczurze przeciwciało monoklonalne przeciwko CD3 (klon CD3-12)</t>
  </si>
  <si>
    <t>Królicze anty-mysie monoklonalne rekombinowane przeciwciało przeciwko CD4 (klon EPR19514)</t>
  </si>
  <si>
    <t>Anty-mysie przeciwciało monoklonalne chomika syryjskiego przeciwko podoplaninie/gp36 - wolne od BSA i azydku (klon RTD4E10)</t>
  </si>
  <si>
    <t>Królicze anty-mysie monoklonalne rekombinowane przeciwciało przeciwko CD31 (klon EPR17259)</t>
  </si>
  <si>
    <t>Szczurze anty-mysie przeciwciało monoklonalne przeciwko F4/80 - markerowi makrofagów (klon CI:A3-1)</t>
  </si>
  <si>
    <t>Królicze poliklonalne anty-mysie przeciwciało  przeciwko Perilipinie-1</t>
  </si>
  <si>
    <t>Królicze anty-ludzkie monoklonalne rekombinowane przeciwciało przeciwko CD45 (klon EP322Y)</t>
  </si>
  <si>
    <t>Królicze anty-ludzkie i anty-mysie monoklonalne rekombinowane przeciwciało przeciwko receptorowi alfa interleukiny 2 (klon SP176)</t>
  </si>
  <si>
    <t>Królicze rekombinowane monoklonalne przeciwciało IL2RA (klon SP176)</t>
  </si>
  <si>
    <t xml:space="preserve">Szczurze anty-mysie monoklonalne  przeciwciało przeciwko receptorowi alfa interleukiny 2 o niskiej zawartości endotoksyn i bez azydków (klon PC61.5) </t>
  </si>
  <si>
    <t>Numer katalogowy ab210333 (Abcam) lub równoważny:  Przeciwciało monoklonalne szczura [klon PC61.5] skierowane przeciwko receptorowi IL-2 alfa — o niskiej zawartości endotoksyn, bez azydków sodu.PC61.5 jest stosowany jako marker dla limfocytów T, limfocytów B i podzbiorów komórek dendrytycznych.
Reaktywność: Mysz
Izotyp:  szczur IgG1, λ
Typ przeciwciała: Monoklonalne
Gatunek gospodarza: szczur
Skierowane przeciw: receptor alfa interleukiny 2 (IL-2R alfa)
Immunogen: Rekombinowane białko o pełnej długości odpowiadające ludzkiemu receptorowi IL-2 alfa. 
Bufor:  0.12% Jednozasadowy diwodorofosforan sodu, 0.87% Chlorek sod, pH 7.20 Forma płynna Poziom endotoksyn: Mniej niż lub równy 0,01 EU/μg, określony za pomocą testu LaL.</t>
  </si>
  <si>
    <t xml:space="preserve">Królicze anty-mysie, anty-szczurze i anty-ludzkie rekombinowane monoklonalne  przeciwciało przeciwko CD90 (klon HL1766) </t>
  </si>
  <si>
    <t xml:space="preserve">Numer katalogowy ab308195 (Abcam) lub równoważny:  Przeciwciało klonu HL1766  przecwko CD90 bez BSA i azydku sodu.
Reaktywność: Szczur, Mysz ,Człowiek
Izotyp:  królicze IgG
Typ przeciwciała: Monoklonalne
Gatunek gospodarza: Królik
Skierowane przeciw:CD90
Immunogen: rekombinowany fragment CD90.
Bufor:  100% PBS (sól fizjologiczna buforowana fosforanami)  Forma płynna </t>
  </si>
  <si>
    <t xml:space="preserve">Królicze  anty-ludzkie rekombinowane monoklonalne  przeciwciało przeciwko receptorowi kinazy tyrozynowej c-KIT (klon YR145) </t>
  </si>
  <si>
    <t>Numer katalogowy ab32363 (Abcam) lub równoważny:  Przeciwciało YR145 jest specyficzne dla c-Kit. Nie reaguje krzyżowo z innymi członkami rodziny receptorów CSF1/PDGF.
Reaktywność: Człowiek
Izotyp:  królicze IgG
Typ przeciwciała: Monoklonalne
Gatunek gospodarza: Królik
Skierowane przeciw: receptorowi kinazy tyrozynowej c-KIT
Bufor:   pH: 7.20, substancja konserwująca: 0,01% Azydek sodu, Składniki: 0.05% BSA, 40% Glicerol. Forma płynna.</t>
  </si>
  <si>
    <t xml:space="preserve">Królicze  anty-mysie rekombinowane monoklonalne  przeciwciało przeciwko receptorowi kinazy tyrozynowej c-KIT (klon EPR22566-344) </t>
  </si>
  <si>
    <t>Numer katalogowy ab256345 (Abcam) lub równoważny:  Przeciwciało EPR22566-344+A33:N33 jest specyficzne dla c-Kit. 
Reaktywność: Mysz+D42:R42
Izotyp:  królicze IgG
Typ przeciwciała: Monoklonalne
Gatunek gospodarza: Królik
Skierowane przeciw: receptorowi kinazy tyrozynowej c-KIT
Bufor:   pH: 7.20, substancja konserwująca: 0,01% Azydek sodu, Składniki: 0.05% BSA, 40% Glicerol. Forma płynna.</t>
  </si>
  <si>
    <t>Królicze  anty-mysie poliklonalne przeciwciało przeciwko  CD127</t>
  </si>
  <si>
    <t>Numer katalogowy ab95024 (Abcam) lub równoważny:  
Reaktywność: Mysz
Izotyp:  królicze IgG
Typ przeciwciała: Poliklonalne
Gatunek gospodarza: Królik
Skierowane przeciw: CD127
Immunogen:  Peptyd syntetyczny odpowiadający mysiemu C-końcowi łańcucha CD127
Bufor: substancja konserwująca: 0,01% Azydek sodu, Składniki: 0,42% Fosforan potasu, 0,87% Chlorek sodu. Forma płynna.</t>
  </si>
  <si>
    <t>Królicze  anty-ludzkie rekombinowane monoklonalne przeciwciało przeciwko  CD161 (klon EPR26340-6)</t>
  </si>
  <si>
    <t>Numer katalogowy ab302564 (Abcam) lub równoważny:  
Reaktywność: Człowiek
Izotyp:  królicze IgG
Typ przeciwciała: Monoklonalne
Gatunek gospodarza: Królik
Skierowane przeciw: CD161
Bufor:   pH: 7.2, substancja konserwująca: 0,01% Azydek sodu, Składniki: 40% Glicerol, 59% PBS. Forma płynna.</t>
  </si>
  <si>
    <t>Królicze  anty-mysie rekombinowane monoklonalne przeciwciało przeciwko  CD161 (klon EPR21236)</t>
  </si>
  <si>
    <t>Numer katalogowy ab234107 (Abcam) lub równoważny:  
Reaktywność: Mysz
Izotyp:  królicze IgG
Typ przeciwciała: Monoklonalne
Gatunek gospodarza: Królik
Skierowane przeciw: CD161
Bufor:   pH: 7.2, substancja konserwująca: 0,02% Azydek sodu, Składniki: 1% BSA, PBS. Forma płynna.</t>
  </si>
  <si>
    <t>Królicze  anty-ludzkie poliklonalne przeciwciało przeciwko CRTH2</t>
  </si>
  <si>
    <t>Numer katalogowy ab150632 (Abcam) lub równoważny:  
Reaktywność: Człowiek
Izotyp:  królicze IgG
Typ przeciwciała: Poliklonalne
Gatunek gospodarza: Królik
Skierowane przeciw: CRTH2 (receptorowi 2 prostaglandyny D2)
Immunogen:  Peptyd syntetyczny odpowiadający ludzkiemu CRTH2.
Bufor: pH: 7.40, substancja konserwująca: 0,1% Azydek sodu, Składniki: 99% PBS. Forma płynna.</t>
  </si>
  <si>
    <t>Królicze  anty-mysie, anty-ludzkie i anty-szczurze rekombinowane monoklonalne przeciwciało przeciwko  CRTH2 (klon EPR25167-36) bez albuminy wołowej i azydków</t>
  </si>
  <si>
    <t xml:space="preserve">Numer katalogowy ab302921 (Abcam) lub równoważny:  
Reaktywność: Mysz, Człowiek, Szczur
Izotyp:  królicze IgG
Typ przeciwciała: Monoklonalne
Gatunek gospodarza: Królik
Skierowane przeciw: CRTH2 (receptorowi 2 prostaglandyny D2)
Bufor:   pH 7.20; 100% PBS (sól fizjologiczna buforowana fosforanami)  Forma płynna </t>
  </si>
  <si>
    <t>Królicze  anty-mysie, anty-ludzkie i anty-szczurze rekombinowane monoklonalne przeciwciało przeciwko  ICOS/CD278 (klon EPR20560) bez albuminy wołowej i azydków</t>
  </si>
  <si>
    <t xml:space="preserve">Numer katalogowy ab225577 (Abcam) lub równoważny:  Przeciwciało monoklonalne EPR20560 reaguje z ludzkim ICOS (Indukowalna cząsteczka COStimulatora), znana również jako H4, CRP-1 i AILIM. ICOS jest cząsteczką aktywacyjną specyficzną dla limfocytów T i trzecim członkiem rodziny CD28 / CTLA-4.
Reaktywność: Mysz, Człowiek, Szczur
Izotyp:  królicze IgG
Typ przeciwciała: Monoklonalne
Gatunek gospodarza: Królik
Skierowane przeciw: ICOS (Cząsteczka immunomediatora limfocytów indukowalnych aktywacją; CD278)
Bufor:   pH 7.20; PBS (sól fizjologiczna buforowana fosforanami)  Forma płynna </t>
  </si>
  <si>
    <t>Królicze  anty-ludzkie poliklonalne przeciwciało przeciwko receptorowi 1 interleukiny 1 (IL-1R1)</t>
  </si>
  <si>
    <t>Numer katalogowy ab106278 (Abcam) lub równoważny:  
Reaktywność: Człowiek
Izotyp:  królicze IgG
Typ przeciwciała: Poliklonalne
Gatunek gospodarza: Królik
Skierowane przeciw: receptorowi 1 interleukiny 1 (IL-1R1)
Immunogen:  Rekombinowany fragment odpowiadający ludzkiemu receptorowi IL1 I/IL-1R1 sekwencja aminokwasowa łańcucha dla pozycji: 18-241
Bufor: zawiera 1% albuminy wołowej i substancję konserwującą: 0,02% Azydek sodu, Forma płynna.</t>
  </si>
  <si>
    <t>Królicze  anty-mysie, anty-ludzkie i anty-szczurze poliklonalne przeciwciało przeciwko receptorowi interleukiny 33 (IL-33R, ST2), bez albuminy wołowej</t>
  </si>
  <si>
    <t>Numer katalogowy ab25877 (Abcam) lub równoważny:  Przeciwciało musi reagować ze wszystkimi trzema znanymi izoformami ST2.
Reaktywność: Człowiek, Mysz, Szczur
Izotyp:  królicze IgG
Typ przeciwciała: Poliklonalne
Gatunek gospodarza: Królik
Skierowane przeciw: IL-33R (ST2), jest receptorem dla interleukiny IL-33
Immunogen:  Peptyd syntetyczny odpowiadający sekwencji mysiego ST2 dla pozycji aminokwasowych 40-90 na końcu N).
Bufor: pH: 7.20, substancja konserwująca: 0,02% Azydek sodu, Składniki: PBS. Forma płynna.</t>
  </si>
  <si>
    <t>Królicze  anty-mysie poliklonalne przeciwciało przeciwko receptorowi 1 interleukiny 18 (IL-18R1)</t>
  </si>
  <si>
    <t>Numer katalogowy ab231554 (Abcam) lub równoważny:  
Reaktywność: Mysz
Izotyp:  królicze IgG
Typ przeciwciała: Poliklonalne
Gatunek gospodarza: Królik
Skierowane przeciw: receptorowi 1 interleukiny 18 (IL-18R1)
Immunogen: Rekombinowany fragment (His-tag) odpowiadający mysiemu IL-18R1 sekwencja aminokwasowa łańcucha dla pozycji: od 350aa do C-końca. (ekspresjonowane  w E. coli)
Bufor: pH: 7.40, substancja konserwująca: 0,02% Azydek sodu, Składniki: 50% Glicerol, w PBS. Forma płynna.</t>
  </si>
  <si>
    <t>Królicze  anty-ludzkie poliklonalne przeciwciało przeciwko receptorowi 1 interleukiny 18 (IL-18R1)</t>
  </si>
  <si>
    <t>Numer katalogowy ab235115 (Abcam) lub równoważny:  
Reaktywność: Człowiek
Izotyp:  królicze IgG
Typ przeciwciała: Poliklonalne
Gatunek gospodarza: Królik
Skierowane przeciw: receptorowi 1 interleukiny 18 (IL-18R1)
Immunogen: Peptyd syntetyczny
Bufor: pH: 7.40, substancja konserwująca: 0,02% Azydek sodu, w PBS. Forma płynna.</t>
  </si>
  <si>
    <t>Królicze anty-mysie rekombinowane monoklonalne przeciwciało przeciwko antygenowi komórek macierzystych 1 - Sca1/Ly6A/E (klon EPR3355)</t>
  </si>
  <si>
    <t>Numer katalogowy ab109211 (Abcam) lub równoważny:  Przeciwciało musi reagować ze wszystkimi trzema znanymi ludzkimi izoformami ST2.
Reaktywność: Mysz
Izotyp:  królicze IgG
Typ przeciwciała: Monoklonalne
Gatunek gospodarza: Królik
Skierowane przeciw: antygenowi komórek macierzystych 1  Sca1, Ly6A/E, Ly-6A.2/Ly-6E.)
Immunogen: Syntetyczny peptyd
Bufor: pH: 7.20, substancja konserwująca: 0,01% Azydek sodu, Składniki: 40% Glicerol, 59% PBS, 0.05% BSA Forma płynna.</t>
  </si>
  <si>
    <t>Królicze anty-mysie i anty-ludzkie rekombinowane monoklonalne przeciwciało przeciwko GATA3 (klon EPR16651)</t>
  </si>
  <si>
    <t>Numer katalogowy  ab199428 (Abcam) lub równoważny: 
Reaktywność: Człowiek, mysz
Izotyp:  królicze IgG
Typ przeciwciała: Monoklonalne
Gatunek gospodarza: Królik
Skierowane przeciw: Białko wiążące GATA 3 (HDR, HDRS) 
Immunogen: Rekombinowany fragment GATA3
Bufor: pH: 7.20, substancja konserwująca: 0,01% Azydek sodu, Składniki: 40% Glicerol,  0.05% BSA Forma płynna.</t>
  </si>
  <si>
    <t>Królicze  anty-ludzkie i anty-mysie poliklonalne przeciwciało przeciwko przeciwko podoplaninie/gp36</t>
  </si>
  <si>
    <t>Numer katalogowy ab109059 (Abcam) lub równoważny:  Przeciwciało poliklonalne wykrywa podoplaninę na powierzchni limfatycznych komórek śródbłonka myszy i niektórych typów komórek nabłonka za pomocą barwienia immunologicznego lub immunohistochemicznego. To przeciwciało jest przeznaczone do wykrywania podoplaniny, która jest również określana jako gp38 (mysz i szczur) i gp36 (człowiek).
Reaktywność: Człowiek, Mysz
Izotyp:  królicze IgG
Typ przeciwciała: Poliklonalne
Gatunek gospodarza: Królik
Skierowane przeciw: podoplanina/gp36
Immunogen: Syntetyczny peptyd
Bufor: pH: 7.40, PBS z  substancją konserwującą: 0,02% Azydek sodu. Forma płynna.</t>
  </si>
  <si>
    <t>Mysie anty-ludzkie  monoklonalne przeciwciało przeciwko CD31 (klon JC/70A)</t>
  </si>
  <si>
    <t>Numer katalogowy  ab9498 (Abcam) lub równoważny: 
Reaktywność: Człowiek
Izotyp: Mysie IgG1, κ
Typ przeciwciała: Monoklonalne
Gatunek gospodarza: Mysz
Skierowane przeciw: CD31 (PECAM-1)
Immunogen: Tkanka, komórki lub wirus.
Bufor: PBS z  substancją konserwującą: 0,02% Azydek sodu. Zawiera 6.97% L-argininy  Forma płynna.</t>
  </si>
  <si>
    <t>Królicze  anty-mysie i anty-szczurze rekombinowane monoklonalne przeciwciało przeciwko interleukinie 18 - IL-18 (klon EPR22249-212)</t>
  </si>
  <si>
    <t>Numer katalogowy ab223293 (Abcam) lub równoważny:  
Reaktywność: Mysz, Szczur
Izotyp:  królicze IgG
Typ przeciwciała: Monoklonalne
Gatunek gospodarza: Królik
Skierowane przeciw: interleukinie 18 (IL-18)
Immunogen: Rekombinowane białko o pełnej długości
Bufor: pH 7.20, substancja konserwująca: 0,01% Azydek sodu, Składniki: 40% Glicerol, 0.05% BSA Forma płynna.</t>
  </si>
  <si>
    <t>Królicze  anty-ludzkie rekombinowane monoklonalne przeciwciało przeciwko interleukinie 18 - IL-18 (klon EPR19954-188)</t>
  </si>
  <si>
    <t>Numer katalogowy ab243091 (Abcam) lub równoważny:  
Reaktywność: Człowiek
Izotyp:  królicze IgG
Typ przeciwciała: Monoklonalne
Gatunek gospodarza: Królik
Skierowane przeciw: interleukinie 18 (IL-18)
Immunogen: Rekombinowane białko o pełnej długości
Bufor: pH 7.20, substancja konserwująca: 0,01% Azydek sodu, Składniki: 40% Glicerol, 0.05% BSA Forma płynna.</t>
  </si>
  <si>
    <t>Drugorzędowe poliklonalne kozie przeciwciało  przeciwko IgG H&amp;L szczura (łańcuchy lekkie i ciężkie immunoglobuliny G) skoniugowane z izotiocyjanian tetrametylorodaminy  - TRITC</t>
  </si>
  <si>
    <t>Numer katalogowy ab6841 (Abcam) lub równoważny:  Drugorzędowe poliklonalne kozia anty-szczurza IgG H&amp;L skoniugowane z izotiocyjanianem tetrametylorodaminy (TRITC) . Długość fali absorpcji: 550 nm Długość fali emisji: 570 nm. Stosunek fluorochromu do białka: 2,8 moli TRITC na mol IgG
Reaktywność: Szczur
Izotyp:  kozie IgG
Typ przeciwciała: Poliklonalne
Gatunek gospodarza: Koza
Skierowane przeciw: IgG (łańcuchy lekkie i ciężkie) szczura 
Immunogen: Cała cząsteczka IgG szczura
Bufor: pH 6.50, substancja konserwująca: 0,01% Tiomersal (mertiolan)
Składniki: 0.164% Fosforan sodu, 1.45% Chlorek sodu, 1.5% BSA. Forma płynna</t>
  </si>
  <si>
    <t xml:space="preserve">Drugorzędowe poliklonalne kozie przeciwciało  przeciwko IgG H&amp;L myszy (łańcuchy lekkie i ciężkie immunoglobuliny G) skoniugowane z izotiocyjanianem fluoresceiny - FITC  </t>
  </si>
  <si>
    <t>Numer katalogowy ab6785 (Abcam) lub równoważny:  Drugorzędowe poliklonalne kozia anty-mysia IgG H&amp;L skoniugowane z izotiocyjanianem fluoresceiny - FITC. Długość fali absorpcyjnej: 495 nm Długość fali emisji: 528 nm Stosunek fluorochromu do białka: 3,3 moli FITC na mol koziej IgG
Reaktywność: Mysz
Izotyp:  kozie IgG
Typ przeciwciała: Poliklonalne
Gatunek gospodarza: Koza
Skierowane przeciw: IgG (łańcuchy lekkie i ciężkie) myszy
Immunogen: Cała cząsteczka IgG myszy
Bufor: Środek konserwujący: 0.01% Azydek sodu. Składniki: 0.42% Fosforan potasu, 0.87% Chlorek sodu, 1% BSA</t>
  </si>
  <si>
    <t xml:space="preserve">Drugorzędowe poliklonalne kozie przeciwciało  przeciwko IgG H&amp;L chomika syryjskiego (łańcuchy lekkie i ciężkie immunoglobuliny G) skoniugowane z izotiocyjanianem fluoresceiny - FITC  </t>
  </si>
  <si>
    <t>Numer katalogowy ab6888 (Abcam) lub równoważny:  Drugorzędowe poliklonalne kozia skierowane przeciwko chomikowi syryjskiemu IgG H&amp;L skoniugowane z izotiocyjanianem fluoresceiny - FITC. Długość fali absorpcyjnej: 493 nm Długość fali emisji: 528 nm Stosunek fluorochromu do białka: 3,3 moli FITC na mol koziej IgG
Reaktywność: Chomik syryjski
Izotyp:  kozie IgG
Typ przeciwciała: Poliklonalne
Gatunek gospodarza: Koza
Skierowane przeciw: IgG (łańcuchy lekkie i ciężkie) chomika syryjskiego
Immunogen: Cała cząsteczka IgG chomika syryjskiego
Bufor: Środek konserwujący: 0.01% Azydek sodu. Składniki: 0.42% Fosforan potasu, 0.87% Chlorek sodu, 1% BSA</t>
  </si>
  <si>
    <t>Drugorzędowe poliklonalne ośle przeciwciało  przeciwko IgG H&amp;L królika (łańcuchy lekkie i ciężkie immunoglobuliny G) skoniugowane z izotiocyjanian tetrametylorodaminy  - TRITC, preabsorbowane</t>
  </si>
  <si>
    <t>Numer katalogowy ab7080 (Abcam) lub równoważny:  Drugorzędowe poliklonalne ośle anty-królicze IgG H&amp;L skoniugowane z izotiocyjanianem tetrametylorodaminy (TRITC) . Długość fali absorpcji: 550 nm Długość fali emisji: 570 nm.
Reaktywność: Królik
Izotyp:  ośle IgG
Typ przeciwciała: Poliklonalne
Gatunek gospodarza: Osioł
Skierowane przeciw: IgG (łańcuchy lekkie i ciężkie) szczura 
Immunogen: Pełnej długości natywne królicze IgG (oczyszczone)
Bufor: Środek konserwujący: 0.01% Azydek sodu. Składniki: 0.42% Fosforan potasu, 0.87% Chlorek sodu, 1% BSA</t>
  </si>
  <si>
    <t>Drugorzędowe poliklonalne ośle przeciwciało  przeciwko IgG H&amp;L kozy (łańcuchy lekkie i ciężkie immunoglobuliny G) skoniugowane z izotiocyjanianem fluoresceiny - FITC, preabsorbowane</t>
  </si>
  <si>
    <t>Numer katalogowy ab7121 (Abcam) lub równoważny:  Drugorzędowe poliklonalne ośle anty-kozie IgG H&amp;L skoniugowane z izotiocyjanianem fluoresceiny - FITC. Długość fali absorpcyjnej: 493 nm Długość fali emisji: 528 nm
Reaktywność: Koza
Izotyp:  ośle IgG
Typ przeciwciała: Poliklonalne
Gatunek gospodarza: Osioł
Skierowane przeciw: IgG (łańcuchy lekkie i ciężkie) kozy
Immunogen: Pełnej długości natywne kozie IgG (oczyszczone)
Bufor: Środek konserwujący: 0.01% Azydek sodu. Składniki: 0.42% Fosforan potasu, 0.87% Chlorek sodu, 1% BSA</t>
  </si>
  <si>
    <t>Królicze  anty-mysie poliklonalne przeciwciało przeciwko kaspazie-1 (Casp-1)</t>
  </si>
  <si>
    <t>Numer katalogowy ab138483 (Abcam) lub równoważny:  
Reaktywność: Mysz
Izotyp:  królicze IgG
Typ przeciwciała: Poliklonalne
Gatunek gospodarza: Królik
Skierowane przeciw: kaspazie-1 (Casp-1) 
Aplikacja: Immunohistochemia w parafinie (IHC-P)
Immunogen: Syntetyczny peptyd odpowiadający mysiej kaspazie-1 o sekwencji aminokwasowej pozycji 100-200 łańcucha białkowego skoniugowany z hemocyjaniną skałoczepa (KLH)
Bufor: pH 7.40. PBS z substancją konserwującą: 0,02% Azydek sodu. Forma płynna.</t>
  </si>
  <si>
    <t>Królicze  anty-mysie i anty-ludzkie rekombinowane monoklonalne przeciwciało przeciwko kaspazie-2 - Casp-2L (klon EPR16790)</t>
  </si>
  <si>
    <t>Numer katalogowy ab179519 (Abcam) lub równoważny:  
Reaktywność: Człowiek, mysz, (szczur)
Izotyp:  królicze IgG
Typ przeciwciała: Monoklonalne
Gatunek gospodarza: Królik
Skierowane przeciw: kaspazie-2 (Casp-2L) 
Aplikacja: Immunohistochemia w parafinie (IHC-P)
Immunogen: Fragment rekombinowany kaspazy 2
Bufor: 59% PBS z 40% glicerolem, 0.05% BSA z substancją konserwującą: 0,01% Azydek sodu. Forma płynna.</t>
  </si>
  <si>
    <t>Królicze  anty-mysie i anty-ludzkie rekombinowane monoklonalne przeciwciało przeciwko kaspazie-3 - Casp-3 (klon EPR18297)</t>
  </si>
  <si>
    <t>Numer katalogowy ab184787 (Abcam) lub równoważny:  Przeciwciało rozpoznaje pro-kaspazę 3 i potencjalnie reaguje krzyżowo z aktywnymi kaspazami po indukcji apoptozy w komórkach typu dzikiego.
Reaktywność: Człowiek, mysz, (szczur)
Izotyp:  królicze IgG
Typ przeciwciała: Monoklonalne
Gatunek gospodarza: Królik
Skierowane przeciw: kaspazie-3 (Casp-3) 
Aplikacja: Immunohistochemia w parafinie (IHC-P)
Immunogen: Fragment rekombinowany kaspazy 3
Bufor: 59% PBS z 40% glicerolem, 0.05% BSA z substancją konserwującą: 0,01% Azydek sodu. Forma płynna.</t>
  </si>
  <si>
    <t>Królicze  anty-mysie i anty-ludzkie rekombinowane monoklonalne przeciwciało przeciwko kaspazie-6 - Casp-6 (klon EPR18043)</t>
  </si>
  <si>
    <t>Numer katalogowy ab185645 (Abcam) lub równoważny:  
Reaktywność: Człowiek, mysz, (szczur)
Izotyp:  królicze IgG
Typ przeciwciała: Monoklonalne
Gatunek gospodarza: Królik
Skierowane przeciw: kaspazie-6 (Casp-6) 
Aplikacja: Immunohistochemia w parafinie (IHC-P)
Immunogen: Syntetyczny peptyd
Bufor: pH 7.20. 59% PBS z 40% glicerolem, 0.05% BSA z substancją konserwującą: 0,01% Azydek sodu. Forma płynna.</t>
  </si>
  <si>
    <t>Królicze  anty-mysie i anty-ludzkie rekombinowane monoklonalne przeciwciało przeciwko kaspazie-7 - Casp-7 (klon EPR22839-12)</t>
  </si>
  <si>
    <t>Numer katalogowy ab255818 (Abcam) lub równoważny:  
Reaktywność: Człowiek, mysz, (szczur)
Izotyp:  królicze IgG
Typ przeciwciała: Monoklonalne
Gatunek gospodarza: Królik
Skierowane przeciw: kaspazie-7 (Casp-7) 
Aplikacja: Immunohistochemia w parafinie (IHC-P)
Immunogen: Fragment rekombinowany
Bufor: pH 7.20. 59% PBS z 40% glicerolem, 0.05% BSA z substancją konserwującą: 0,01% Azydek sodu. Forma płynna.</t>
  </si>
  <si>
    <t>Królicze  anty-mysie i anty-ludzkie poliklonalne przeciwciało przeciwko kaspazie-8 (Casp-8)</t>
  </si>
  <si>
    <t>Numer katalogowy ab25901 (Abcam) lub równoważny:  
Reaktywność: Mysz, Człowiek (szczur)
Izotyp:  królicze IgG
Typ przeciwciała: Poliklonalne
Gatunek gospodarza: Królik
Skierowane przeciw: kaspazie-8 (Casp-8) 
Aplikacja: Immunohistochemia w parafinie (IHC-P)
Immunogen: Peptyd syntetyczny odpowiadający ludzkiej kaspazie-8 (koniec C). Peptyd syntetyczny (ludzki) - 16 aminokwasowy peptyd z okolic karboksy-końca ludzkiej izoformy kaspazy-8
Bufor: pH 7.20. PBS z substancją konserwującą: 0,02% Azydek sodu. Forma płynna.</t>
  </si>
  <si>
    <t>Królicze  anty-mysie i anty-ludzkie rekombinowane monoklonalne przeciwciało przeciwko kaspazie-9 - Casp-9 (klon EPR18107)</t>
  </si>
  <si>
    <t>Numer katalogowy ab202068 (Abcam) lub równoważny:  
Reaktywność: Człowiek, mysz
Izotyp:  królicze IgG
Typ przeciwciała: Monoklonalne
Gatunek gospodarza: Królik
Skierowane przeciw: kaspazie-9 (Casp-9) 
Aplikacja: Immunohistochemia w parafinie (IHC-P)
Immunogen: Fragment rekombinowany
Bufor: pH 7.20. 59% PBS z 40% glicerolem, 0.05% BSA z substancją konserwującą: 0,01% Azydek sodu. Forma płynna.</t>
  </si>
  <si>
    <t>Królicze  anty-mysie i anty-ludzkie poliklonalne przeciwciało przeciwko HIF-1 alfa</t>
  </si>
  <si>
    <t>Numer katalogowy ab228649 (Abcam) lub równoważny:  
Reaktywność: Mysz, Człowiek
Izotyp:  królicze IgG
Typ przeciwciała: Poliklonalne
Gatunek gospodarza: Królik
Skierowane przeciw: HIF-1 alfa
Aplikacja: Immunohistochemia w parafinie (IHC-P)
Immunogen: Rekombinowany fragment w ludzkim HIF-1 alfa (C-koniec).
Bufor: pH: 7.00. Składniki: 78% PBS, 1% BSA, 20% Glicerol. Konserwant: 0,025% Proclin 300. Forma płynna.</t>
  </si>
  <si>
    <t>Królicze  anty-mysie i anty-ludzkie poliklonalne przeciwciało przeciwko kinazie pan-AKT</t>
  </si>
  <si>
    <t>Numer katalogowy ab8805 (Abcam) lub równoważny:  
Reaktywność: Mysz, Człowiek
Izotyp:  królicze IgG
Typ przeciwciała: Poliklonalne
Gatunek gospodarza: Królik
Skierowane przeciw: kinazie pan-AKT
Aplikacja: Immunohistochemia w parafinie (IHC-P)
Immunogen: Peptyd syntetyczny: CRPHFPQFSYSASGTA, sprzężony z KLH (hemocyjanina skałoczepa), odpowiadający aminokwasom 466-480 ludzkiego pan-AKT (100% podobny do sekwencji AKT szczura, kurczaka i myszy)
Bufor:  Składniki: 0.42% Fosforan potasu, 0.87% Chlorek sodu (0.02M Fosforan potasu,
0.15M Chlorek sodu). Substancja konserwująca: 0.01% Azydek sodu. Forma płynna.</t>
  </si>
  <si>
    <t>Królicze  anty-mysie i anty-ludzkie rekombinowane monoklonalne przeciwciało przeciwko dehydrogenazie mleczanowej - LDH (klon EP1566Y)</t>
  </si>
  <si>
    <t>Numer katalogowy ab52488 (Abcam) lub równoważny:  Przeciwciało reaguje z dehydrogenazą mleczanową; LDHA (79%), LDHB (100%) i LDHC (86%).
Reaktywność: Człowiek, mysz
Izotyp:  królicze IgG
Typ przeciwciała: Monoklonalne
Gatunek gospodarza: Królik
Skierowane przeciw: dehydrogenazie LDH
Aplikacja: Immunohistochemia w parafinie (IHC-P)
Immunogen: Peptyd syntetyczny.
Bufor: pH 7.20. 59% PBS z 40% glicerolem, 0.05% BSA z substancją konserwującą: 0,01% Azydek sodu. Forma płynna.</t>
  </si>
  <si>
    <t>Królicze  anty-mysie i anty-ludzkie rekombinowane monoklonalne przeciwciało przeciwko czynnikowi wzrostu śródbłonka naczyniowego A, VEGFA (klon EP1176Y)</t>
  </si>
  <si>
    <t>Numer katalogowy ab52917 (Abcam) lub równoważny:  
Reaktywność: Człowiek, mysz
Izotyp:  królicze IgG
Typ przeciwciała: Monoklonalne
Gatunek gospodarza: Królik
Skierowane przeciw: czynnikowi wzrostu śródbłonka naczyniowego A, VEGFA
Aplikacja: Immunohistochemia w parafinie (IHC-P)
Immunogen: Peptyd syntetyczny w obrębie ludzkiego VEGFA dla pozycji aminokwasów od 200 do końca C.
Bufor: pH 7.20. PBS z 40% glicerolem, 0.05% BSA z substancją konserwującą: 0,01% Azydek sodu. Forma płynna.</t>
  </si>
  <si>
    <t>Królicze  anty-mysie i anty-ludzkie rekombinowane monoklonalne przeciwciało przeciwko receptorowi płytkowego czynnika wzrostu PDGFR  (klon Y92)</t>
  </si>
  <si>
    <t>Numer katalogowy ab32570 (Abcam) lub równoważny:  
Reaktywność: Człowiek, mysz
Izotyp:  królicze IgG
Typ przeciwciała: Monoklonalne
Gatunek gospodarza: Królik
Skierowane przeciw:receptorowi płytkowego czynnika wzrostu PDGFR 
Aplikacja: Immunohistochemia w parafinie (IHC-P)
Immunogen: Peptyd syntetyczny w ludzkim PDGFR - sekwencja aminokwasowa dla pozycji od 1050 aa do C-końca.
Bufor: pH 7.20. PBS z 40% glicerolem, 0.05% BSA z substancją konserwującą: 0,01% Azydek sodu. Forma płynna.</t>
  </si>
  <si>
    <t>Numer katalogowy ab215188 (Abcam) lub równoważny:  
Reaktywność: Człowiek, mysz
Izotyp:  królicze IgG
Typ przeciwciała: Monoklonalne
Gatunek gospodarza: Królik
Skierowane przeciw: czynnikowi martwicy nowotworów alfa- TNFα
Aplikacja: Immunohistochemia w parafinie (IHC-P)
Immunogen: Fragment rekombinowany
Bufor: pH 7.20. PBS z 40% glicerolem, 0.05% BSA z substancją konserwującą: 0,01% Azydek sodu. Forma płynna.</t>
  </si>
  <si>
    <t>Królicze  anty-mysie i anty-ludzkie poliklonalne przeciwciało przeciwko receptorowi mannozy MRC1 (CD206)</t>
  </si>
  <si>
    <t>Numer katalogowy ab64693 (Abcam) lub równoważny:  
Reaktywność: Mysz, Człowiek
Izotyp:  królicze IgG
Typ przeciwciała: Poliklonalne
Gatunek gospodarza: Królik
Skierowane przeciw: receptorowi mannozy MRC1 (CD206)
Aplikacja: Immunohistochemia w parafinie (IHC-P)
Immunogen: Syntetyczny peptyd skoniugowany z KLH (hemocyjanina skałoczepa) pochodzący z reszt 1400 do końca C ludzkiego receptora mannozy.
Bufor:  pH 7.40. PBS z  0,02% Azydek sodu. Forma płynna.</t>
  </si>
  <si>
    <t xml:space="preserve">Królicze  anty-mysie i anty-ludzkie poliklonalne przeciwciało przeciwko białku jądrowemu Ki-67 </t>
  </si>
  <si>
    <t>Numer katalogowy ab15580 (Abcam) lub równoważny:  Przeciwciało z zagwarantowaną wydajnością do zastosowań immunohistochemicznych tkanek utrwalanych w parafinie.
Reaktywność: Mysz, Człowiek
Izotyp:  królicze IgG
Typ przeciwciała: Poliklonalne
Gatunek gospodarza: Królik
Skierowane przeciw: rbiałku jądrowemu Ki-67 
Aplikacja: Immunohistochemia w parafinie (IHC-P)
Immunogen: Syntetyczny peptyd.
Bufor:  pH 7.40. PBS z  0,02% Azydek sodu. Forma płynna.</t>
  </si>
  <si>
    <t>Królicze  anty-mysie i anty-ludzkie rekombinowane monoklonalne przeciwciało przeciwko CD163  (klon EPR19518)</t>
  </si>
  <si>
    <t>Numer katalogowy ab182422 (Abcam) lub równoważny:  
Reaktywność: Człowiek, mysz
Izotyp:  królicze IgG
Typ przeciwciała: Monoklonalne
Gatunek gospodarza: Królik
Skierowane przeciw: CD163
Aplikacja: Immunohistochemia w parafinie (IHC-P)
Immunogen: Fragment rekombinowany
Bufor: pH 7.20. PBS z 40% glicerolem, 0.05% BSA z substancją konserwującą: 0,01% Azydek sodu. Forma płynna.</t>
  </si>
  <si>
    <t>Królicze anty-mysie rekombinowane przeciwciało monoklonalne przeciwko interleukinie 33 - IL-33 (klon EPR17831)</t>
  </si>
  <si>
    <t>Numer katalogowy ab187060 (Abcam) lub równoważny:   Reaktywność: Mysz
Izotyp:  królicze IgG
Typ przeciwciała: Poliklonalne
Gatunek gospodarza: królik
Skierowane przeciw:  IL-33 (Interleukina-33) 
Immunogen: rekombinowany fragmenty IL-33 
Bufor:  pH 7.30. PBS z 40 % glicerolem i 0,05% BSA  z  0,01% Azydek sodu. Forma płynna.</t>
  </si>
  <si>
    <t>Przeciwciało anty-NG2</t>
  </si>
  <si>
    <t xml:space="preserve">Numer katalogowy ab129051 (Abcam) równy lub równoważny: 
Królicze przeciwciało poliklonalne przeciwko NG2. Reaktywność: mysz, szczur, człowiek. 
Izotyp: IgG
Forma: płynna. 
Bufor: pH 7,4, zawiera 0,02% azydku sodu, 98,98% PBS, 1% BSA. 
Przetestowany do użytku w metodach immunohistochemicznych, immunocytochemicznych, western blot.  </t>
  </si>
  <si>
    <t>Królicze  anty-mysie monoklonalne przeciwciało przeciwko czynnikowi von Willebrand'a (VWF)</t>
  </si>
  <si>
    <t>Numer katalogowy ab287962 (Abcam) lub równoważny:  Przeciwciało jest ukierunkowane na czynnik von Willebranda w zastosowaniach immunofluorescencji  i immunhistochemii tkanek zatopionych w parafinie. Wykazuje reaktywność z próbkami mysimi.
Reaktywność: Mysz
Izotyp:  królicze IgG
Typ przeciwciała: Monoklonalne 
Gatunek gospodarza: Królik
Skierowane przeciw: czynnik von Willebranda
Aplikacja: Immunohistochemia w parafinie (IHC-P)
Immunogen: Oczyszczony antygen związany z czynnikiem VIII/czynnik von Willebranda.
Bufor:   pH 7.4. PBS z 0,05% BSA i 0.01% azydku sodu</t>
  </si>
  <si>
    <t xml:space="preserve">Przeciwciało anty-TSLP </t>
  </si>
  <si>
    <t>Królicze przeciwciało przeciwko alfa-aktynie mięśni gładkich</t>
  </si>
  <si>
    <t>Kurze przeciwciało przeciwko IgG H&amp;L królika (FITC)</t>
  </si>
  <si>
    <t xml:space="preserve">Kurze przeciwciało przeciwko IgG H&amp;L królika (Texas Red) </t>
  </si>
  <si>
    <t>Przeciwciało królicze przeciwko kolagenowi typu IV</t>
  </si>
  <si>
    <t>Królicze przeciwciało przeciwko ludzkiej i mysiej lamininie</t>
  </si>
  <si>
    <t>Królicze przeciwciało przeciwko mysiej anty-ICAM1</t>
  </si>
  <si>
    <t>Królicze przeciwciało przeciwko wimentynie mysiej, ludzkiej i szczurzej – marker cytoszkieletu</t>
  </si>
  <si>
    <t>Królicze przeciwciało anty-PDGFR alfa</t>
  </si>
  <si>
    <t>Królicze przeciwciało anty-iNOS</t>
  </si>
  <si>
    <t>Królicze przeciwciało przeciwko białku połączeń ścisłych ZO1</t>
  </si>
  <si>
    <t>Królicze przeciwciało anty-TGF beta 1</t>
  </si>
  <si>
    <t>Królicze przeciwciało przeciwko angiopoetynie 1</t>
  </si>
  <si>
    <t>Królicze przeciwciało przeciwko angiopoetynie 2/ANG2</t>
  </si>
  <si>
    <t>Krolicze przeciwciało anty-PFKFB3</t>
  </si>
  <si>
    <t>Królicze przeciwciało anty-TIE2</t>
  </si>
  <si>
    <t>Królicze przeciwko receptorowi IL-13 alfa 1</t>
  </si>
  <si>
    <t>Szczurze przeciwciało anty-GATA3</t>
  </si>
  <si>
    <t xml:space="preserve">Królicze rekombinowane przeciwciało anty-GATA3 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</si>
  <si>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ab14917 (Abcam) lub równoważny:  </t>
    </r>
    <r>
      <rPr>
        <sz val="9"/>
        <color rgb="FF000000"/>
        <rFont val="Calibri"/>
        <family val="2"/>
        <charset val="238"/>
        <scheme val="minor"/>
      </rPr>
      <t>Królicze anty-mysie poliklonalne przeciwciało przeciwko LYVE1 - wolne od BSA i azydku
Reaktywność: Mysz 
Izotyp: królicze IgG
Typ przeciwciała: Poliklonalne 
Gatunek gospodarza: Królik
Skierowane przeciw: LYVE-1
Bufor:  PBS (Sól fizjologiczna buforowana fosforanem). Forma płynna
Immunogen: Rekombinowany fragment (His-tag) odpowiadający mysiemu LYVE1 aa 1-250 (C-końcowy).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</si>
  <si>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ab281587 (Abcam) lub równoważny: </t>
    </r>
    <r>
      <rPr>
        <sz val="9"/>
        <color rgb="FF000000"/>
        <rFont val="Calibri"/>
        <family val="2"/>
        <charset val="238"/>
        <scheme val="minor"/>
      </rPr>
      <t xml:space="preserve"> Królicze anty-mysie i anty-ludzkie rekombinowane multiklonalne przeciwciało przeciwko LYVE1 (klon RN1008)
Reaktywność: Mysz, Człowiek
Izotyp: królicze IgG
Typ przeciwciała: Multikolnalne (klon RM008)
Gatunek gospodarza: Królik
Skierowane przeciw: LYVE-1
Bufor:  59.49% PBS, 40% glicerol, 0.05% BSA.Konserwant: 0,01% azydku sodu. Forma płynna
Immunogen: Rekombinowany fragment.</t>
    </r>
  </si>
  <si>
    <r>
      <rPr>
        <b/>
        <sz val="9"/>
        <color rgb="FF000000"/>
        <rFont val="Calibri"/>
        <family val="2"/>
        <charset val="238"/>
        <scheme val="minor"/>
      </rPr>
      <t>Numer katalogowy ab219556 (Abcam) lub równoważny:</t>
    </r>
    <r>
      <rPr>
        <sz val="9"/>
        <color rgb="FF000000"/>
        <rFont val="Calibri"/>
        <family val="2"/>
        <charset val="238"/>
        <scheme val="minor"/>
      </rPr>
      <t xml:space="preserve">  Królicze anty-ludzkie rekombinowane monoklonalne przeciwciało przeciwko LYVE1 (klon EPR21857)
Reaktywność: Człowiek
Izotyp: królicze IgG
Typ przeciwciała: Monoklonalne
Gatunek gospodarza: Królik
Skierowane przeciw: LYVE-1
Bufor:  pH 7.2,PBS, 40% glicerol, 0.05% BSA.Konserwant: 0,01% azydku sodu. Forma płynna
Immunogen: Rekombinowany fragment.</t>
    </r>
  </si>
  <si>
    <r>
      <rPr>
        <b/>
        <sz val="9"/>
        <color rgb="FF000000"/>
        <rFont val="Calibri"/>
        <family val="2"/>
        <charset val="238"/>
        <scheme val="minor"/>
      </rPr>
      <t>Numer katalogowy ab16669 (Abcam) lub równoważny:</t>
    </r>
    <r>
      <rPr>
        <sz val="9"/>
        <color rgb="FF000000"/>
        <rFont val="Calibri"/>
        <family val="2"/>
        <charset val="238"/>
        <scheme val="minor"/>
      </rPr>
      <t xml:space="preserve">  Anty-mysie królicze przeciwciało monoklonalne przeciwko CD3 (klon SP7)
Reaktywność: Mysz, człowiek, szczur 
Izotyp: królicze IgG
Typ przeciwciała: Monoklonalne
Gatunek gospodarza: Królik
Skierowane przeciw: CD3
Bufor: Tris buforowana sól fizjologiczna, pH 7.50, 1% BSA z  konserwantem w postaci 0,1% azydek sodu. Forma płynna
Immunogen: Syntetyczny peptyd odpowiadający ludzkiemu CD3. </t>
    </r>
  </si>
  <si>
    <r>
      <rPr>
        <b/>
        <sz val="9"/>
        <color rgb="FF000000"/>
        <rFont val="Calibri"/>
        <family val="2"/>
        <charset val="238"/>
        <scheme val="minor"/>
      </rPr>
      <t>Numer katalogowy ab699 (Abcam) lub równoważny:</t>
    </r>
    <r>
      <rPr>
        <sz val="9"/>
        <color rgb="FF000000"/>
        <rFont val="Calibri"/>
        <family val="2"/>
        <charset val="238"/>
        <scheme val="minor"/>
      </rPr>
      <t xml:space="preserve">  Anty-ludzkie mysie przeciwciało monoklonalne przeciwko CD3 (klon PS1)
Reaktywność: człowiek
Izotyp: mysie IgG2a
Typ przeciwciała: Monoklonalne
Gatunek gospodarza: mysz
Skierowane przeciw: CD3
Bufor: PBS z białkiem nośnikowym, konserwowane, bez azydku sodu. Płynna forma
Immunogen: Białko fuzyjne odpowiadające CD3. Prokariotyczne białko fuzyjne odpowiadające łańcuchowi epsilon CD3.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</si>
  <si>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ab11089 (Abcam) lub równoważny: </t>
    </r>
    <r>
      <rPr>
        <sz val="9"/>
        <color rgb="FF000000"/>
        <rFont val="Calibri"/>
        <family val="2"/>
        <charset val="238"/>
        <scheme val="minor"/>
      </rPr>
      <t xml:space="preserve"> Anty-mysie szczurze przeciwciało monoklonalne przeciwko CD3 (klon CD3-12)
Reaktywność: Mysz, człowiek 
Izotyp: szczurze IgG1
Typ przeciwciała: Monoklonalne
Gatunek gospodarza: Szczur
Skierowane przeciw: CD3
Bufor:  PBS z konserwantem w postaci 0,09% azydek sodu. Forma płynna
Immunogen: Syntetyczny peptyd odpowiadający ludzkiemu CD3. Pochodzi z epitopu cytoplazmatycznego.</t>
    </r>
  </si>
  <si>
    <r>
      <t>Królicze anty-mysie monoklonalne rekombinowane przeciwciało przeciwko CD8</t>
    </r>
    <r>
      <rPr>
        <sz val="9"/>
        <color theme="1"/>
        <rFont val="Calibri"/>
        <family val="2"/>
        <charset val="238"/>
      </rPr>
      <t>α</t>
    </r>
    <r>
      <rPr>
        <sz val="9"/>
        <color theme="1"/>
        <rFont val="Calibri"/>
        <family val="2"/>
        <charset val="238"/>
        <scheme val="minor"/>
      </rPr>
      <t xml:space="preserve"> (klon EPR21769)</t>
    </r>
  </si>
  <si>
    <r>
      <rPr>
        <b/>
        <sz val="9"/>
        <color rgb="FF000000"/>
        <rFont val="Calibri"/>
        <family val="2"/>
        <charset val="238"/>
        <scheme val="minor"/>
      </rPr>
      <t>Numer katalogowy ab217344 (Abcam) lub równoważny:</t>
    </r>
    <r>
      <rPr>
        <sz val="9"/>
        <color rgb="FF000000"/>
        <rFont val="Calibri"/>
        <family val="2"/>
        <charset val="238"/>
        <scheme val="minor"/>
      </rPr>
      <t xml:space="preserve">  Królicze anty-mysie monoklonalne rekombinowane przeciwciało przeciwko CD8α (klon EPR21769)
Reaktywność: Mysz
Izotyp:  królicze IgG
Typ przeciwciała: Monoklonalne
Gatunek gospodarza: Królik
Skierowane przeciw: CD8α
Bufor: PBS, 40% glicerol, 0,05% BSA; pH: 7,2; Konserwant: 0,01% azydek sodu. Forma płynna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</si>
  <si>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ab183685 (Abcam) lub równoważny: </t>
    </r>
    <r>
      <rPr>
        <sz val="9"/>
        <color rgb="FF000000"/>
        <rFont val="Calibri"/>
        <family val="2"/>
        <charset val="238"/>
        <scheme val="minor"/>
      </rPr>
      <t xml:space="preserve"> Królicze anty-mysie monoklonalne rekombinowane przeciwciało przeciwko CD4 (klon EPR19514)
Reaktywność: Mysz
Izotyp:  królicze IgG
Typ przeciwciała: Monoklonalne
Gatunek gospodarza: Królik
Skierowane przeciw: CD4
Bufor: PBS, 40% glicerol, 0,05% BSA; pH: 7,2; Konserwant: 0,01% azydek sodu. Forma płynna</t>
    </r>
  </si>
  <si>
    <r>
      <rPr>
        <b/>
        <sz val="9"/>
        <color rgb="FF000000"/>
        <rFont val="Calibri"/>
        <family val="2"/>
        <charset val="238"/>
        <scheme val="minor"/>
      </rPr>
      <t>Numer katalogowy ab11936 (Abcam) lub równoważny:</t>
    </r>
    <r>
      <rPr>
        <sz val="9"/>
        <color rgb="FF000000"/>
        <rFont val="Calibri"/>
        <family val="2"/>
        <charset val="238"/>
        <scheme val="minor"/>
      </rPr>
      <t xml:space="preserve">  Anty-mysie przeciwciało monoklonalne chomika syryjskiego przeciwko podoplaninie/gp36 - wolne od BSA i azydku (klon RTD4E10)
Reaktywność: Mysz 
Izotyp: IgG1 chomika syryjskiego
Typ przeciwciała: Monoklonalne
Gatunek gospodarza: Chomik syryjski
Skierowane przeciw: Podoplanina / gp36
Bufor:  PBS (Sól fizjologiczna buforowana fosforanem). Forma płynna</t>
    </r>
  </si>
  <si>
    <r>
      <rPr>
        <b/>
        <sz val="9"/>
        <color rgb="FF000000"/>
        <rFont val="Calibri"/>
        <family val="2"/>
        <charset val="238"/>
        <scheme val="minor"/>
      </rPr>
      <t>Numer katalogowy ab182981 (Abcam) lub równoważny:</t>
    </r>
    <r>
      <rPr>
        <sz val="9"/>
        <color rgb="FF000000"/>
        <rFont val="Calibri"/>
        <family val="2"/>
        <charset val="238"/>
        <scheme val="minor"/>
      </rPr>
      <t xml:space="preserve">  Królicze anty-mysie monoklonalne rekombinowane przeciwciało przeciwko CD31 (klon EPR17259)
Reaktywność: Mysz
Izotyp:  królicze IgG
Typ przeciwciała: Monoklonalne
Gatunek gospodarza: Królik
Skierowane przeciw: CD31
Bufor: PBS, 40% glicerol, 0,05% BSA; pH: 7,2; Konserwant: 0,01% azydek sodu. Forma płynna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</si>
  <si>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ab6640 (Abcam) lub równoważny: </t>
    </r>
    <r>
      <rPr>
        <sz val="9"/>
        <color rgb="FF000000"/>
        <rFont val="Calibri"/>
        <family val="2"/>
        <charset val="238"/>
        <scheme val="minor"/>
      </rPr>
      <t xml:space="preserve"> Przeciwciało anty-F4/80 rozpoznaje mysi antygen F4/80, glikoproteinę o masie 160 kD eksprymowaną przez mysie makrofagi.
Reaktywność: Mysz
Izotyp:  szczurze IgG2b
Typ przeciwciała: Monoklonalne
Gatunek gospodarza: Szczur
Skierowane przeciw: F4/80 (marker makrofagów)
Bufor: PBS z  0,09% azydku sodu. Forma płynna
Immunogen: Tkanka, komórki lub wirus odpowiadający F4/80. Stymulowane tioglikolanem makrofagi otrzewnowe myszy C57/BL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</si>
  <si>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ab3526 (Abcam) lub równoważny: </t>
    </r>
    <r>
      <rPr>
        <sz val="9"/>
        <color rgb="FF000000"/>
        <rFont val="Calibri"/>
        <family val="2"/>
        <charset val="238"/>
        <scheme val="minor"/>
      </rPr>
      <t xml:space="preserve"> Królicze poliklonalne anty-mysie przeciwciało  przeciwko Perilipinie-1
Reaktywność: Mysz
Izotyp:  królicze IgG
Typ przeciwciała: Poliklonalne
Gatunek gospodarza: Królik
Skierowane przeciw: Perlipina-1
Bufor: 99% PBS,  0.05% azydku sodu. Forma płynna
Immunogen: Syntetyczny peptyd odpowiadający Perilipinie-1 sekwencja aminokwasowa pozycji od 500 do 600 aa.</t>
    </r>
  </si>
  <si>
    <r>
      <rPr>
        <b/>
        <sz val="9"/>
        <color rgb="FF000000"/>
        <rFont val="Calibri"/>
        <family val="2"/>
        <charset val="238"/>
        <scheme val="minor"/>
      </rPr>
      <t>Numer katalogowy ab40763 (Abcam) lub równoważny:</t>
    </r>
    <r>
      <rPr>
        <sz val="9"/>
        <color rgb="FF000000"/>
        <rFont val="Calibri"/>
        <family val="2"/>
        <charset val="238"/>
        <scheme val="minor"/>
      </rPr>
      <t xml:space="preserve">  Przeciwciało anty-CD45 (klon EP322Y) rozpoznające cytoplazmatyczną domenę CD45.
Reaktywność: Człowiek
Izotyp:  królicze IgG
Typ przeciwciała: Monoklonalne
Gatunek gospodarza: Królik
Skierowane przeciw: CD45 (B220, antygen CD: CD45, antygen CD45, CD45R, EC 3.1.3.48, GP180, LCA, wspólny antygen leukocytów, LY5, polipeptyd receptora białkowej fosfatazy tyrozynowej typu c)
Bufor: PBS, 40% glicerol, 0,05% BSA; pH: 7,2; Konserwant: 0,01% azydek sodu. Forma płynna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</si>
  <si>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ab231441 (Abcam) lub równoważny: </t>
    </r>
    <r>
      <rPr>
        <sz val="9"/>
        <color rgb="FF000000"/>
        <rFont val="Calibri"/>
        <family val="2"/>
        <charset val="238"/>
        <scheme val="minor"/>
      </rPr>
      <t xml:space="preserve"> Królicze anty-ludzkie i anty-mysie monoklonalne rekombinowane przeciwciało przeciwko receptorowi alfa interleukiny 2 (klon SP176)
Reaktywność: Człowiek i mysz
Izotyp:  królicze IgG
Typ przeciwciała: Monoklonalne
Gatunek gospodarza: Królik
Skierowane przeciw: receptor alfa interleukiny 2 (IL-2R alfa)
Bufor: PBS, 1 % BSA; pH: 7,6; Konserwant: 0,1% azydek sodu. Forma płynna</t>
    </r>
  </si>
  <si>
    <r>
      <rPr>
        <b/>
        <sz val="9"/>
        <color rgb="FF000000"/>
        <rFont val="Calibri"/>
        <family val="2"/>
        <charset val="238"/>
        <scheme val="minor"/>
      </rPr>
      <t>Numer katalogowy ab231441 (Abcam) lub równoważny:</t>
    </r>
    <r>
      <rPr>
        <sz val="9"/>
        <color rgb="FF000000"/>
        <rFont val="Calibri"/>
        <family val="2"/>
        <charset val="238"/>
        <scheme val="minor"/>
      </rPr>
      <t xml:space="preserve">  Królicze rekombinowane monoklonalne przeciwciało IL2RA
Reaktywność: Człowiek, mysz
Izotyp:  IgG
Typ przeciwciała: Monoklonalne
Gatunek gospodarza: królik
Skierowane przeciw: receptor alfa interleukiny 2 (IL-2R alfa)
 Bufor: PBS, pH: 7,6, 0,1% azydek sodu, 1% BSA</t>
    </r>
  </si>
  <si>
    <r>
      <t>Królicze  anty-mysie i anty-ludzkie rekombinowane monoklonalne przeciwciało przeciwko czynnikowi martwicy nowotworów alfa - TNF</t>
    </r>
    <r>
      <rPr>
        <sz val="9"/>
        <color theme="1"/>
        <rFont val="Calibri"/>
        <family val="2"/>
        <charset val="238"/>
      </rPr>
      <t>α</t>
    </r>
    <r>
      <rPr>
        <sz val="9"/>
        <color theme="1"/>
        <rFont val="Calibri"/>
        <family val="2"/>
        <charset val="238"/>
        <scheme val="minor"/>
      </rPr>
      <t xml:space="preserve"> (klon EPR20972)</t>
    </r>
  </si>
  <si>
    <r>
      <t xml:space="preserve">Numer katalogowy ab188766 (Abcam) lub równoważny: </t>
    </r>
    <r>
      <rPr>
        <sz val="9"/>
        <color theme="1"/>
        <rFont val="Calibri"/>
        <family val="2"/>
        <charset val="238"/>
        <scheme val="minor"/>
      </rPr>
      <t>królicze poliklonalne przeciwciało anty-TSLP. Do zastosowania wL immunohistochemii i Western Blot. 
Izotyp: IgG
Reaktywność: człowiek, mysz
Bufor: pH 7.4, 99 % PBS i  0,02% azydku sodu</t>
    </r>
  </si>
  <si>
    <r>
      <t xml:space="preserve">Numer katalogowy ab5694 (Abcam) lub równoważny: </t>
    </r>
    <r>
      <rPr>
        <sz val="9"/>
        <color theme="1"/>
        <rFont val="Calibri"/>
        <family val="2"/>
        <charset val="238"/>
        <scheme val="minor"/>
      </rPr>
      <t>poliklonalne królicze przeciwciało przeciwko alfa-aktynie mięśni gładkich. Zastosowanie: Western Blot, immunohistochemia. Izotyp: IgG. Bufor: pH 7.4, 99,95% PBS i 0,05% azydku sodu. Stężenie: 0,2 mg/ml</t>
    </r>
  </si>
  <si>
    <r>
      <t xml:space="preserve">Numer katalogowy ab6825 (Abcam) lub równoważny: </t>
    </r>
    <r>
      <rPr>
        <sz val="9"/>
        <color theme="1"/>
        <rFont val="Calibri"/>
        <family val="2"/>
        <charset val="238"/>
        <scheme val="minor"/>
      </rPr>
      <t>poliklonalne kurze anty-królicze przeciwciało IgG H&amp;L, skoniugowane z FITC. Izotyp: IgG. Specyficzność docelowa: łańcuchy ciężkie i lekkie. Zastosowanie: cytometria przepływowa, immunohistochemia, ELISA. Bufor: pH: 7,2, 0,01% azydek sodu, 1% BSA, 0,88% chlorek sodu, 0,424% roztwór fosforanu potasu</t>
    </r>
  </si>
  <si>
    <r>
      <t xml:space="preserve">Numer katalogowy ab6827 (Abcam) lub równoważny: </t>
    </r>
    <r>
      <rPr>
        <sz val="9"/>
        <color theme="1"/>
        <rFont val="Calibri"/>
        <family val="2"/>
        <charset val="238"/>
        <scheme val="minor"/>
      </rPr>
      <t>Kurze poliklonalne przeciwciało przeciwko IgG H&amp;L królika, skoniugowane z Texas Red. Izotyp: IgG. Specyficzność docelowa: łańcuchy ciężkie i lekkie.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>Zastosowanie: cytometria przepływowa, immunohistochemia, ELISA. Bufor: pH: 7,2, 0,01% azydek sodu, 1% BSA, 0,88% chlorek sodu, 0,424% roztwór fosforanu potasu</t>
    </r>
  </si>
  <si>
    <r>
      <t xml:space="preserve">Numer katalogowy ab6586 (Abcam) lub równoważny: </t>
    </r>
    <r>
      <rPr>
        <sz val="9"/>
        <color theme="1"/>
        <rFont val="Calibri"/>
        <family val="2"/>
        <charset val="238"/>
        <scheme val="minor"/>
      </rPr>
      <t>królicze przeciwciało poliklonalne antykolagenowe IV. Zastosowanie: Western Blot, immunohistochemia, ELISA. Izotyp: IgG. Reaktywność: człowiek, mysz, szczur, chomik chiński. Bufor: 0,88% chlorek sodu, 0,424% roztwór fosforanu sodu,  0,01% azydek sodu.</t>
    </r>
  </si>
  <si>
    <r>
      <t xml:space="preserve">Numer katalogowy ab11575 (Abcam) lub równoważny: </t>
    </r>
    <r>
      <rPr>
        <sz val="9"/>
        <color theme="1"/>
        <rFont val="Calibri"/>
        <family val="2"/>
        <charset val="238"/>
        <scheme val="minor"/>
      </rPr>
      <t>królicze przeciwciało poliklonalne przeciwko mysiej i ludzkiej lamininie. Zastosowanie: immunohistochemia. Reaktywność: człowiek, mysz. Izotyp: IgG. Reaktywność: człowiek, mysz.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Bufor: PBS, 0,097% azydek sodu, 1% BSA.</t>
    </r>
  </si>
  <si>
    <r>
      <t xml:space="preserve">Numer katalogowy ab222736 (Abcam) lub równoważny: </t>
    </r>
    <r>
      <rPr>
        <sz val="9"/>
        <color theme="1"/>
        <rFont val="Calibri"/>
        <family val="2"/>
        <charset val="238"/>
        <scheme val="minor"/>
      </rPr>
      <t>królicze rekombinowane monoklonalne przeciwciało ICAM1. Zastosowanie: immunohistochemia, cytometria przepływowa, Western Blot. Izotyp: IgG. Numer klonu: EPR22161-284. Reaktywność: mysz. Bufor: PBS, 0,01% azydek sodu, 40% glicerol, 0,05% BSA.</t>
    </r>
  </si>
  <si>
    <r>
      <t xml:space="preserve">Numer katalogowy ab92547 (Abcam) lub równoważny: </t>
    </r>
    <r>
      <rPr>
        <sz val="9"/>
        <color theme="1"/>
        <rFont val="Calibri"/>
        <family val="2"/>
        <charset val="238"/>
        <scheme val="minor"/>
      </rPr>
      <t>królicze rekombinowane monoklonalne przeciwciało anty-wimentyna  - marker cytoszkieletu. Zastosowanie: immunohistochemia, cytometria przepływowa, Western Blot. Izotyp: IgG. Numer klonu: EPR3776. Reaktywność: mysz, człowiek, szczur. Bufor: 59% PBS pH 7.2 - 7.4,  0,01% azydek sodu, 40% glicerol, 0,05% BSA.</t>
    </r>
  </si>
  <si>
    <r>
      <t xml:space="preserve">Numer katalogowy ab203491 (Abcam) lub równoważny: </t>
    </r>
    <r>
      <rPr>
        <sz val="9"/>
        <color theme="1"/>
        <rFont val="Calibri"/>
        <family val="2"/>
        <charset val="238"/>
        <scheme val="minor"/>
      </rPr>
      <t>królicze monoklonalne przeciwciało anty-PDGFR alfa. Zastosowanie: immunohistochemia, cytometria przepływowa, Western Blot. Izotyp: IgG. Numer klonu:  EPR22059-270. Reaktywność: mysz, człowiek, szczur. Bufor: PBS pH 7.2 - 7.4,  0,01% azydek sodu, 40% glicerol, 0,05% BSA.</t>
    </r>
  </si>
  <si>
    <r>
      <t xml:space="preserve">Numer katalogowy ab15323 (Abcam) lub równoważny: </t>
    </r>
    <r>
      <rPr>
        <sz val="9"/>
        <color theme="1"/>
        <rFont val="Calibri"/>
        <family val="2"/>
        <charset val="238"/>
        <scheme val="minor"/>
      </rPr>
      <t xml:space="preserve">królicze poliklonalne przeciwciało anty-iNOS przeznaczone  do wykrywania indukowalnej syntazy tlenku azotu (iNOS). Zastosowanie: Western Blot, immunohistochemia.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Izotyp: IgG. Numer klonu: RM1017. Reaktywność: mysz. Bufor: PBS pH 7.4, 0,1% azydek sodu,  1% BSA.</t>
    </r>
  </si>
  <si>
    <r>
      <t>Numer katalogowy ab221547 (Abcam) lub równoważny:</t>
    </r>
    <r>
      <rPr>
        <sz val="9"/>
        <color theme="1"/>
        <rFont val="Calibri"/>
        <family val="2"/>
        <charset val="238"/>
        <scheme val="minor"/>
      </rPr>
      <t xml:space="preserve"> królicze monoklonalne przeciwciało przeciwko białku połączeń ścisłych ZO1. Zastosowanie: immunofluorescencja, cytometria przepływowa. Izotyp: IgG. Numer klonu: EPR19945-296. Reaktywność: człowiek, mysz, szczur. Bufor: PBS pH 7,2-7.4, 0,01% azydek sodu, 0,05%% BSA, 40% glicerol.</t>
    </r>
  </si>
  <si>
    <r>
      <t>Numer katalogowy ab215715 (Abcam) lub równoważny:</t>
    </r>
    <r>
      <rPr>
        <sz val="9"/>
        <color theme="1"/>
        <rFont val="Calibri"/>
        <family val="2"/>
        <charset val="238"/>
        <scheme val="minor"/>
      </rPr>
      <t xml:space="preserve"> królicze monoklonalne przeciwciało anty-TGF beta 1. Zastosowanie: Western Blot, immunohistochemia. Izotyp: IgG. Numer klonu: EPR21143. Reaktywność: człowiek, mysz, szczur. Bufor: PBS pH 7,2-7.4, 0,01% azydek sodu, 0,05%% BSA, 40% glicerol.</t>
    </r>
  </si>
  <si>
    <r>
      <t>Numer katalogowy ab8451 (Abcam) lub równoważny:</t>
    </r>
    <r>
      <rPr>
        <sz val="9"/>
        <color theme="1"/>
        <rFont val="Calibri"/>
        <family val="2"/>
        <charset val="238"/>
        <scheme val="minor"/>
      </rPr>
      <t xml:space="preserve"> królicze poliklonalne przeciwciało przeciwko angiopoetynie 1. Zastosowanie: Western Blot, immunohistochemia. Izotyp: IgG. Numer klonu: EPR21143. Reaktywność: mysz. Bufor: pH 7,2, 0,01% azydek sodu, 0,88% chlorek sodu, 0,424% roztwór fosforanu potasu.</t>
    </r>
  </si>
  <si>
    <r>
      <t>Numer katalogowy ab8452 (Abcam) lub równoważny:</t>
    </r>
    <r>
      <rPr>
        <sz val="9"/>
        <color theme="1"/>
        <rFont val="Calibri"/>
        <family val="2"/>
        <charset val="238"/>
        <scheme val="minor"/>
      </rPr>
      <t xml:space="preserve"> królicze poliklonalne przeciwciało przeciwko angiopoetynie 2. Zastosowanie: Western Blot, immunohistochemia. Izotyp: IgG.  Reaktywność: człowiek, mysz. Bufor: pH 7,2, 0,01% azydek sodu, 0,88% chlorek sodu, 0,424% roztwór fosforanu potasu.</t>
    </r>
  </si>
  <si>
    <r>
      <t>Numer katalogowy ab181861 (Abcam) lub równoważny:</t>
    </r>
    <r>
      <rPr>
        <sz val="9"/>
        <color theme="1"/>
        <rFont val="Calibri"/>
        <family val="2"/>
        <charset val="238"/>
        <scheme val="minor"/>
      </rPr>
      <t xml:space="preserve"> królicze monoklonalne przeciwciało anty-PFKFB3. Zastosowanie: Western Blot, immunohistochemia, cytometria przepływowa. Reaktywność: człowiek, mysz. Izotyp: IgG. Bufor: 59 % PBS, 40% glicerol, 0,05% BSA, 0,01% azydek sodu. Numer klonu: EPR12594.</t>
    </r>
  </si>
  <si>
    <r>
      <t>Numer katalogowy ab221154 (Abcam) lub równoważny:</t>
    </r>
    <r>
      <rPr>
        <sz val="9"/>
        <color theme="1"/>
        <rFont val="Calibri"/>
        <family val="2"/>
        <charset val="238"/>
        <scheme val="minor"/>
      </rPr>
      <t xml:space="preserve"> królicze monoklonalne przeciwciało anty-TIE2. Zastosowanie: Western Blot, immunohistochemia, cytometria przepływowa. Reaktywność: człowiek, mysz. Izotyp: IgG. Bufor: PBS pH 7,4, 40% glicerol, 0,05% BSA, 0,01% azydek sodu. Numer klonu: EPR21915.</t>
    </r>
  </si>
  <si>
    <r>
      <t>Numer katalogowy ab79277 (Abcam) lub równoważny:</t>
    </r>
    <r>
      <rPr>
        <sz val="9"/>
        <color theme="1"/>
        <rFont val="Calibri"/>
        <family val="2"/>
        <charset val="238"/>
        <scheme val="minor"/>
      </rPr>
      <t xml:space="preserve"> królicze poliklonalne przeciwciało przeciwko receptorowi IL-13 alfa 1. Zastosowanie: Western Blot, immunohistochemia. Reaktywność: człowiek, mysz. Izotyp: IgG. Bufor: 49% PBS pH 7,4, 50% glicerol, 0,5% BSA, 0,02% azydek sodu. </t>
    </r>
  </si>
  <si>
    <r>
      <t>Numer katalogowy 3250 (Abcam) lub równoważny:</t>
    </r>
    <r>
      <rPr>
        <sz val="9"/>
        <color theme="1"/>
        <rFont val="Calibri"/>
        <family val="2"/>
        <charset val="238"/>
        <scheme val="minor"/>
      </rPr>
      <t xml:space="preserve"> szczurze monoklonalne przeciwciało anty-GATA3. Zastosowanie: Western Blot, immunohistochemia. Izotyp: IgG2a. Reaktywność: mysz. Bufor: PBS, 0,01% azydek sodu. Numer klonu: KT77.</t>
    </r>
  </si>
  <si>
    <r>
      <t>Numer katalogowy 199428 (Abcam) lub równoważny:</t>
    </r>
    <r>
      <rPr>
        <sz val="9"/>
        <color theme="1"/>
        <rFont val="Calibri"/>
        <family val="2"/>
        <charset val="238"/>
        <scheme val="minor"/>
      </rPr>
      <t xml:space="preserve"> królicze rekombinowane monoklonalne przeciwciało anty-GATA3. Zastosowanie: Western Blot, immunohistochemia. Izotyp: IgG. Reaktywność: człowiek, mysz. Bufor: PBS, 0,01% azydek sodu, 40% glicerol, 0,05% BSA. Numer klonu: EPR16651.</t>
    </r>
  </si>
  <si>
    <t>250 µL</t>
  </si>
  <si>
    <t>1.0 mg</t>
  </si>
  <si>
    <t>1 mg</t>
  </si>
  <si>
    <t>500 µl</t>
  </si>
  <si>
    <r>
      <t xml:space="preserve">125 </t>
    </r>
    <r>
      <rPr>
        <sz val="9"/>
        <color rgb="FF000000"/>
        <rFont val="Calibri"/>
        <family val="2"/>
        <charset val="238"/>
      </rPr>
      <t>µl</t>
    </r>
  </si>
  <si>
    <r>
      <t xml:space="preserve">100 </t>
    </r>
    <r>
      <rPr>
        <sz val="9"/>
        <color rgb="FF000000"/>
        <rFont val="Calibri"/>
        <family val="2"/>
        <charset val="238"/>
      </rPr>
      <t>µl</t>
    </r>
  </si>
  <si>
    <r>
      <t xml:space="preserve">20 </t>
    </r>
    <r>
      <rPr>
        <sz val="9"/>
        <color rgb="FF000000"/>
        <rFont val="Calibri"/>
        <family val="2"/>
        <charset val="238"/>
      </rPr>
      <t>µl</t>
    </r>
  </si>
  <si>
    <r>
      <t xml:space="preserve">200 </t>
    </r>
    <r>
      <rPr>
        <sz val="9"/>
        <color rgb="FF000000"/>
        <rFont val="Calibri"/>
        <family val="2"/>
        <charset val="238"/>
      </rPr>
      <t>µl</t>
    </r>
  </si>
  <si>
    <r>
      <t xml:space="preserve">100 </t>
    </r>
    <r>
      <rPr>
        <sz val="9"/>
        <color rgb="FF000000"/>
        <rFont val="Calibri"/>
        <family val="2"/>
        <charset val="238"/>
      </rPr>
      <t>µg</t>
    </r>
  </si>
  <si>
    <t>Królicze  anty-mysie przeciwciało poliklonalne przeciwko głównemu białku zasadowemu eozynofili (MBP)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</si>
  <si>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ABIN3206295 (Antibodies-online) lub równoważny: </t>
    </r>
    <r>
      <rPr>
        <sz val="9"/>
        <color rgb="FF000000"/>
        <rFont val="Calibri"/>
        <family val="2"/>
        <charset val="238"/>
        <scheme val="minor"/>
      </rPr>
      <t>królicze przeciwciało poliklonalnym skierowane przeciwko MBP. Musi posiadać zdolność do rozpoznawania MBP w barwieniu immunohistochemicznym i Western blotting .
Reaktywność: Mysz 
Izotyp: Królicze IgG
Typ przeciwciała: poliklonalne
Gatunek gospodarza: Królik
Skierowane przeciw: MBP ( mMBP, mMBP-1,  zasadowemu białku mieliny, proteoglikan 2, PRG2
Data ważności: 24 miesiące
Bufor: 0,01 M PBS, pH 7,4, zawierający 0,05% Proclin-300, 50% glicerolu. Forma płynna.
Immunogen: Rekombinowane MBP (Główne białko zasadowe eozynofili, zwane także proteoglikanem 2 (PRG2)) odpowiadające Met100~Lys215 z N-końcowym znacznikiem His i GST</t>
    </r>
  </si>
  <si>
    <t>Mysie przeciwciało IL-33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</si>
  <si>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MAB3626 (R&amp;D systems) lub równoważny: </t>
    </r>
    <r>
      <rPr>
        <sz val="9"/>
        <color rgb="FF000000"/>
        <rFont val="Calibri"/>
        <family val="2"/>
        <charset val="238"/>
        <scheme val="minor"/>
      </rPr>
      <t xml:space="preserve">Szczurze monoklonalne przeciwciało wykrywające mysią IL-33 w bezpośrednich testach ELISA. Reaktywność gatunkowa: mysz. Źródło: monoklonalny klon szczura IgG 2A nr 396118. Immunogen: E. coli - rekombinowana mysz IL-33 Ser109-Ile266, numer akcesyjny Q8BVZ5. </t>
    </r>
  </si>
  <si>
    <t>0,125 ml</t>
  </si>
  <si>
    <t>Biotynylowane kozie anty-mysie drugorzędowe przeciwciało przeciwko IgG H&amp;L (łańcuchy lekkie i ciężkie immunoglobuliny G)</t>
  </si>
  <si>
    <r>
      <rPr>
        <b/>
        <sz val="10"/>
        <color rgb="FF000000"/>
        <rFont val="Calibri"/>
        <family val="2"/>
        <charset val="238"/>
        <scheme val="minor"/>
      </rPr>
      <t>Numer katalogowy BA-9200-1.5 (Vector Laboratories) lub równoważny:</t>
    </r>
    <r>
      <rPr>
        <sz val="10"/>
        <color rgb="FF000000"/>
        <rFont val="Calibri"/>
        <family val="2"/>
        <charset val="238"/>
        <scheme val="minor"/>
      </rPr>
      <t xml:space="preserve">  Biotynylowane kozie anty-mysie drugorzędowe przeciwciało IgG do stosowania w systemie wykrywania awidyna-biotyna lub streptawidyna-biotyna. Zastosowanie: do barwienia tkanek i komórek, testów ELISA i blotów.
Reaktywność: Mysz
Izotyp: kozie IgG
Gatunek gospodarza: Koza
Skierowane przeciw: mysie IgG (łańcuchy lekkie i ciężkie)
Bufor: 10 mM fosforan sodu, pH 7,8, 0,15 M NaCl, 0,08% azydek sodu, 3 mg/ml albuminy surowicy bydlęcej (BSA). Forma płynna</t>
    </r>
  </si>
  <si>
    <t>Biotynylowane kozie anty-szczurze drugorzędowe przeciwciało przeciwko IgG H&amp;L (łańcuchy lekkie i ciężkie immunoglobuliny G)</t>
  </si>
  <si>
    <r>
      <rPr>
        <b/>
        <sz val="10"/>
        <color rgb="FF000000"/>
        <rFont val="Calibri"/>
        <family val="2"/>
        <charset val="238"/>
        <scheme val="minor"/>
      </rPr>
      <t>Numer katalogowy BA-9400-1.5 (Vector Laboratories) lub równoważny:</t>
    </r>
    <r>
      <rPr>
        <sz val="10"/>
        <color rgb="FF000000"/>
        <rFont val="Calibri"/>
        <family val="2"/>
        <charset val="238"/>
        <scheme val="minor"/>
      </rPr>
      <t xml:space="preserve">  Biotynylowane kozie przeciwciało IgG przeciw szczurom do stosowania w systemie wykrywania awidyna-biotyna lub streptawidyna-biotyna. Zastosowanie: do barwienia tkanek i komórek, testów ELISA i blotów.
Reaktywność: Szczur
Izotyp: kozie IgG
Gatunek gospodarza: Koza
Skierowane przeciw: szczurze IgG (łańcuchy lekkie i ciężkie)
Bufor: 10 mM fosforan sodu, pH 7,8, 0,15 M NaCl, 0,08% azydek sodu, 3 mg/ml albuminy surowicy bydlęcej (BSA). Forma płynna</t>
    </r>
  </si>
  <si>
    <t>Biotynylowane kozie anty-królicze drugorzędowe przeciwciało przeciwko IgG H&amp;L (łańcuchy lekkie i ciężkie immunoglobuliny G)</t>
  </si>
  <si>
    <r>
      <rPr>
        <b/>
        <sz val="10"/>
        <color rgb="FF000000"/>
        <rFont val="Calibri"/>
        <family val="2"/>
        <charset val="238"/>
        <scheme val="minor"/>
      </rPr>
      <t xml:space="preserve">Numer katalogowy BA-1000-1.5 (Vector Laboratories) lub równoważny: </t>
    </r>
    <r>
      <rPr>
        <sz val="10"/>
        <color rgb="FF000000"/>
        <rFont val="Calibri"/>
        <family val="2"/>
        <charset val="238"/>
        <scheme val="minor"/>
      </rPr>
      <t xml:space="preserve"> Biotynylowane kozie przeciwciało drugorzędowe przeciwko króliczej IgG do stosowania w systemie wykrywania awidyna-biotyna lub streptawidyna-biotyna. Zastosowanie: do barwienia tkanek i komórek, testów ELISA i blotów.
Reaktywność: Królik
Izotyp: kozie IgG
Gatunek gospodarza: Koza
Skierowane przeciw: królicze IgG (łańcuchy lekkie i ciężkie)
Bufor: 10 mM fosforan sodu, pH 7,8, 0,15 M NaCl, 0,08% azydek sodu, 3 mg/ml albuminy surowicy bydlęcej (BSA). Forma płynna</t>
    </r>
  </si>
  <si>
    <t>Biotynylowane kozie anty-chomicze drugorzędowe przeciwciało przeciwko IgG H&amp;L (łańcuchy lekkie i ciężkie immunoglobuliny G)</t>
  </si>
  <si>
    <r>
      <rPr>
        <b/>
        <sz val="10"/>
        <color rgb="FF000000"/>
        <rFont val="Calibri"/>
        <family val="2"/>
        <charset val="238"/>
        <scheme val="minor"/>
      </rPr>
      <t>Numer katalogowy BA-9100-1.5 (Vector Laboratories) lub równoważny:</t>
    </r>
    <r>
      <rPr>
        <sz val="10"/>
        <color rgb="FF000000"/>
        <rFont val="Calibri"/>
        <family val="2"/>
        <charset val="238"/>
        <scheme val="minor"/>
      </rPr>
      <t xml:space="preserve"> Biotynylowane kozie przeciwciało IgG przeciw chomikowi do stosowania w systemie wykrywania awidyna-biotyna lub streptawidyna-biotyna. Zastosowanie:  do barwienia tkanek i komórek, testów ELISA i blotów. Ten koniugat przeciwciał IgG przeciw chomikowi rozpoznaje IgG chomików syryjskich i ormiańskich
Reaktywność: Chomik (syryjski i ormiański)
Izotyp: kozie IgG
Gatunek gospodarza: Koza
Skierowane przeciw: chomicze IgG (łańcuchy lekkie i ciężkie)
Bufor: 10 mM fosforan sodu, pH 7,8, 0,15 M NaCl, 0,08% azydek sodu, 3 mg/ml albuminy surowicy bydlęcej (BSA). Forma płynna</t>
    </r>
  </si>
  <si>
    <t>Biotynylowane końskie anty-kozie drugorzędowe przeciwciało przeciwko IgG H&amp;L (łańcuchy lekkie i ciężkie immunoglobuliny G)</t>
  </si>
  <si>
    <r>
      <rPr>
        <b/>
        <sz val="10"/>
        <color rgb="FF000000"/>
        <rFont val="Calibri"/>
        <family val="2"/>
        <charset val="238"/>
        <scheme val="minor"/>
      </rPr>
      <t>Numer katalogowy BA-9500-1.5 (Vector Laboratories) lub równoważny:</t>
    </r>
    <r>
      <rPr>
        <sz val="10"/>
        <color rgb="FF000000"/>
        <rFont val="Calibri"/>
        <family val="2"/>
        <charset val="238"/>
        <scheme val="minor"/>
      </rPr>
      <t xml:space="preserve"> Biotynylowane końskie przeciwciało drugorzędowe IgG przeciwko kozim do stosowania w systemie wykrywania awidyna-biotyna lub streptawidyna-biotyna. Zastosowanie:  do barwienia tkanek i komórek, testów ELISA i blotów.
Reaktywność: Koza
Izotyp: końskie IgG
Gatunek gospodarza: Koń
Skierowane przeciw: kozie IgG (łańcuchy lekkie i ciężkie)
Bufor: 10 mM fosforan sodu, pH 7,8, 0,15 M NaCl, 0,08% azydek sodu, 3 mg/ml albuminy surowicy bydlęcej (BSA). Forma płynna</t>
    </r>
  </si>
  <si>
    <t xml:space="preserve">Biotynylowane końskie drugorzędowe przeciwciało przeciwko mysim/króliczym/kozim  IgG H+L (łańcuchy lekkie i ciężkie immunoglobuliny G) (przeciwciało uniwersalne panspecyficzne) </t>
  </si>
  <si>
    <r>
      <rPr>
        <b/>
        <sz val="10"/>
        <color rgb="FF000000"/>
        <rFont val="Calibri"/>
        <family val="2"/>
        <charset val="238"/>
        <scheme val="minor"/>
      </rPr>
      <t>Numer katalogowy BA-1300-2.2 (Vector Laboratories) lub równoważny:</t>
    </r>
    <r>
      <rPr>
        <sz val="10"/>
        <color rgb="FF000000"/>
        <rFont val="Calibri"/>
        <family val="2"/>
        <charset val="238"/>
        <scheme val="minor"/>
      </rPr>
      <t xml:space="preserve"> Biotynylowane, uniwersalne przeciwciało drugorzędowe, rozpoznajace pierwszorzędowe przeciwciała IgG (H+L) myszy, królików lub kóz. 
Reaktywność: Koza, Mysz, Królik (uniwersalne)
Izotyp: końskie IgG
Gatunek gospodarza: Koń
Skierowane przeciw: kozie/królicze/mysie IgG (łańcuchy lekkie i ciężkie)
Bufor: 10 mM fosforan sodu, pH 7,8, 0,15 M NaCl, 0,08% azydek sodu, 3 mg/ml albuminy surowicy bydlęcej (BSA). Forma płynna</t>
    </r>
  </si>
  <si>
    <t>1.5 mg</t>
  </si>
  <si>
    <t>2.2 mL</t>
  </si>
  <si>
    <t>Streptawidyna skoningowana z allofikocyjaniną (Sav-APC)</t>
  </si>
  <si>
    <t>Szczurze anty-mysie przeciwciało V500 CD90.2</t>
  </si>
  <si>
    <t>Streptawidyna BV650</t>
  </si>
  <si>
    <t xml:space="preserve">Streptawidyna BV421 </t>
  </si>
  <si>
    <t xml:space="preserve">Streptawidyna FITC </t>
  </si>
  <si>
    <t>Oczyszczone szczurze przeciwciało przeciwko mysim CD31</t>
  </si>
  <si>
    <t>Szczurze przeciwciało przeciwko mysim Siglec-F sprzężone  z PE</t>
  </si>
  <si>
    <t>Oczyszczone szczurze przeciwciało przeciwko panendotelialnemu antygenowi komórkowemu występującemu w naczyniach krwionośnych myszy</t>
  </si>
  <si>
    <r>
      <rPr>
        <b/>
        <sz val="8"/>
        <color rgb="FF000000"/>
        <rFont val="Calibri"/>
        <family val="2"/>
        <charset val="238"/>
        <scheme val="minor"/>
      </rPr>
      <t>Numer katalogowy 554067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 SAv-APC jest odczynnikiem drugiego etapu do pośredniego barwienia immunofluorescencyjnego komórek w połączeniu z biotynylowanymi przeciwciałami pierwotnymi do analizy metodą cytometrii przepływowej. Fluorochrom APC jest wzbudzany liniami laserowymi o długości fali od 595 do 647 nm, a jego emisja jest zbierana w detektorze dla długości fali fluorescencji od 640 do 680 nm. Stężenie: 0.2 mg/mL
</t>
    </r>
  </si>
  <si>
    <r>
      <rPr>
        <b/>
        <sz val="8"/>
        <color rgb="FF000000"/>
        <rFont val="Calibri"/>
        <family val="2"/>
        <charset val="238"/>
        <scheme val="minor"/>
      </rPr>
      <t>Numer katalogowy 560771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Przeciwciało monoklonalne 500A2 specyficznie wiąże się z łańcuchem ε 25 kDa kompleksu CD3 związanego z receptorem komórek T, wyrażanego na mysich tymocytach, dojrzałych limfocytach T i komórkach NKT. Związane z płytką i rozpuszczalne formy przeciwciała 500A2 mogą aktywować limfocyty T in vitro. Reaktywność: Mysz 
Izotyp:  IgG2,  κ chomika syryjskiego
Typ przeciwciała: Monoklonalne 
Gatunek gospodarza: Chomik syryjski
Skierowane przeciw: CD3e (CD3; CD3 epsilon; Cd3e; CD3ε; T3e)
Bufor: Wodny roztwór buforowy zawierający stabilizator białka, glicerol i ≤0,09% azydku sodu. 
Immunogen: mysi receptor limfocytów T
Stężenie: 0.2mg/mL</t>
    </r>
  </si>
  <si>
    <r>
      <rPr>
        <b/>
        <sz val="8"/>
        <color rgb="FF000000"/>
        <rFont val="Calibri"/>
        <family val="2"/>
        <charset val="238"/>
        <scheme val="minor"/>
      </rPr>
      <t>Numer katalogowy 562681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Przeciwciało monoklonalne E50-2440 specyficznie rozpoznające Siglec-F. Można stosować do identyfikacji niedojrzałych komórek mielomonocytowych u myszy. Reaktywność: Mysz 
Izotyp:  IgG2a, κ szczura Louvain
Typ przeciwciała: Monoklonalne 
Gatunek gospodarza: Chomik syryjski
Skierowane przeciw: Siglec-F (CD170; SIGL5; Siglec-5; Siglec5; Siglecf; wiążąca kwas sialowy Ig-podobna lektyna 5; siglec-5)
Bufor: Wodny roztwór buforowy zawierający BSA i ≤0,09% azydku sodu.
Immunogen: Rekombinowane białko fuzyjne mysiego Siglec-F i ludzkiego IgG Fc
Stężenie: 0.2mg/mL</t>
    </r>
  </si>
  <si>
    <r>
      <rPr>
        <b/>
        <sz val="8"/>
        <color rgb="FF000000"/>
        <rFont val="Calibri"/>
        <family val="2"/>
        <charset val="238"/>
        <scheme val="minor"/>
      </rPr>
      <t>Numer katalogowy 561616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Szczurze anty-mysie przeciwciało V500 CD90.2, klon: 53-2.1. Izotyp: szczur LOU, LOU/C, LOU/M IgG2a, κ. Immunogen: grasica / śledziona myszy. Zastosowanie: cytometria przepływowa. Stężenie: 0.2 mg/ml. O identyfikatorze zasobów badawczych: AB_10894013. Musi być w wodnym roztworze buforowanym, zawierającym stabilizator białkowy, glicerol i ≤0,09% azydek sodu. </t>
    </r>
  </si>
  <si>
    <r>
      <rPr>
        <b/>
        <sz val="8"/>
        <color rgb="FF000000"/>
        <rFont val="Calibri"/>
        <family val="2"/>
        <charset val="238"/>
        <scheme val="minor"/>
      </rPr>
      <t>Numer katalogowy 563855 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streptawidyna BV650,  z zastosowaniem w cytometrii przepływowej. Stężenie: 0,1 mg/ml. O identyfikatorze zasobów badawczych: AB_2869528.  Musi być w wodnym roztworze buforowanym, zawierającym BSA i  ≤0,09% azydku sodu.</t>
    </r>
  </si>
  <si>
    <r>
      <rPr>
        <b/>
        <sz val="8"/>
        <color rgb="FF000000"/>
        <rFont val="Calibri"/>
        <family val="2"/>
        <charset val="238"/>
        <scheme val="minor"/>
      </rPr>
      <t>Numer katalogowy 563259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streptawidyna BV421, z zastosowaniem w: cytometrii przepływowej, immunocytochemii i immunofluoroscencji. Stężenie: 0,1 mg/ml. O identyfikatorze zasobów badawczych: AB_2869475.  Musi być w wodnym roztworze buforowanym, zawierającym BSA i  ≤0,09% azydku sodu.</t>
    </r>
  </si>
  <si>
    <r>
      <rPr>
        <b/>
        <sz val="8"/>
        <color rgb="FF000000"/>
        <rFont val="Calibri"/>
        <family val="2"/>
        <charset val="238"/>
        <scheme val="minor"/>
      </rPr>
      <t xml:space="preserve">Numer katalogowy 554060 (BD Biosciences) lub równoważny: </t>
    </r>
    <r>
      <rPr>
        <sz val="8"/>
        <color rgb="FF000000"/>
        <rFont val="Calibri"/>
        <family val="2"/>
        <charset val="238"/>
        <scheme val="minor"/>
      </rPr>
      <t>streptawidyna FITC,  z zastosowaniem w cytometrii przepływowej. Stężenie: 0,5 mg/ml. O identyfikatorze zasobów badawczych: AB_10053373.  Musi być w wodnym roztworze buforowanym, zawierającym  ≤0,09% azydku sodu.</t>
    </r>
  </si>
  <si>
    <r>
      <rPr>
        <b/>
        <sz val="8"/>
        <color rgb="FF000000"/>
        <rFont val="Calibri"/>
        <family val="2"/>
        <charset val="238"/>
        <scheme val="minor"/>
      </rPr>
      <t xml:space="preserve">Numer katalogowy 550274 (BD Biosciences) lub równoważny: </t>
    </r>
    <r>
      <rPr>
        <sz val="8"/>
        <color rgb="FF000000"/>
        <rFont val="Calibri"/>
        <family val="2"/>
        <charset val="238"/>
        <scheme val="minor"/>
      </rPr>
      <t>oczyszczone szczurze przeciwciało przeciwko mysim CD31, z zastosowaniem w cytometrii przepływowej, immunohistochemii. Izotyp: Lewis IgG2a, κ, Imunnogen: linia komórek śródbłonka myszy 129/Sv tEnd.1. Stężenie: 15,625 µg/ml. O identyfikatorze zasobów badawczych: AB_393571.  Musi być w wodnym roztworze buforowym, zawierającym BSA, surowicę kozią i  ≤0,09% azydku sodu.</t>
    </r>
  </si>
  <si>
    <r>
      <rPr>
        <b/>
        <sz val="8"/>
        <color rgb="FF000000"/>
        <rFont val="Calibri"/>
        <family val="2"/>
        <charset val="238"/>
        <scheme val="minor"/>
      </rPr>
      <t>Numer katalogowy 552126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Monoklonalne szczurze przeciwciało  specyficznie rozpoznające mysie Siglec-F. Izotyp:  Louvain, LOU/C, LOU/M IgG2a, κ. Immunogen: rekombinowane białko fuzyjne myszy Siglec-F i ludzka IgG Fc. Zastosowanie: cytometria przepływowa. Stężenie: 0,2 mg/ml. O identyfikatorze zasobów badawczych: AB_394341. Musi być w wodnym roztworze buforowym, zawierającym ≤0,09% azydku sodu.</t>
    </r>
  </si>
  <si>
    <r>
      <rPr>
        <b/>
        <sz val="8"/>
        <color rgb="FF000000"/>
        <rFont val="Calibri"/>
        <family val="2"/>
        <charset val="238"/>
        <scheme val="minor"/>
      </rPr>
      <t>Numer katalogowy 550563(BD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Oczyszczone szczurze przeciwciało przeciwko panendotelialnemu antygenowi komórkowemu występującemu w naczyniach krwionośnych myszy, klon MECA-32. Izotyp: Szczur IgG2a, κ. Immunogen: komórki podścieliska węzłów chłonnych myszy. Zastosowanie: cytometria przepływowa, immunohistochemia. Stężenie: 31,25 µg/ml.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Musi być w wodnym roztworze buforowym, zawierającym ≤0,09% azydku sodu, BSA i surowicę kozią.</t>
    </r>
  </si>
  <si>
    <t>0,5 mg</t>
  </si>
  <si>
    <t>1 ml</t>
  </si>
  <si>
    <t>Królicze przeciwciało przeciwko PDGF R beta</t>
  </si>
  <si>
    <t>Królicze przeciwciało monoklonalne Klaudyna 5 (E8F3D)</t>
  </si>
  <si>
    <t>Królicze przeciwciało monoklonalne VE-Cadherin (D87F2)</t>
  </si>
  <si>
    <t>Królicze przeciwciało monoklonalne VCAM-1 (D8U5V)</t>
  </si>
  <si>
    <t> Królicze monoklonalne przeciwciało Caspase-3 (Asp175) (5A1E)</t>
  </si>
  <si>
    <t xml:space="preserve">Królicze monoklonlane przeciwciało Arginaza-1 </t>
  </si>
  <si>
    <t>Królicze monoklonlane przeciwciało Glut1</t>
  </si>
  <si>
    <r>
      <rPr>
        <b/>
        <sz val="9"/>
        <color rgb="FF000000"/>
        <rFont val="Calibri"/>
        <family val="2"/>
        <charset val="238"/>
        <scheme val="minor"/>
      </rPr>
      <t>Numer katalogowy 49564S (Cell Signaling Technology) lub równoważny:</t>
    </r>
    <r>
      <rPr>
        <sz val="9"/>
        <color rgb="FF000000"/>
        <rFont val="Calibri"/>
        <family val="2"/>
        <charset val="238"/>
        <scheme val="minor"/>
      </rPr>
      <t xml:space="preserve"> Przeciwciało monoklonalne skierowane przeciwko białku klaudyny-5 (E8F3D). Zastosowanie: Western Blot, immunoflourescencja.
Reaktywność: mysz, człowiek
Izotyp: królicze IgG
Typ przeciwciała: monoklonalne
Gatunek gospodarza: królik
Skład buforu: 10 mM HEPES (pH 7.5), 150 mM NaCl, 100 µg/ml BSA, 50% glicerol, &lt; 0.02% azydek sodu. 
Objętość: 100 µl. 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</si>
  <si>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2500S (Cell Signaling Technology) lub równoważny: </t>
    </r>
    <r>
      <rPr>
        <sz val="9"/>
        <color rgb="FF000000"/>
        <rFont val="Calibri"/>
        <family val="2"/>
        <charset val="238"/>
        <scheme val="minor"/>
      </rPr>
      <t xml:space="preserve">Przeciwciało monoklonalne skierowane przeciwko białku  VE-Cadherin (D87F2). Zastosowanie: Western Blot, immunoflourescencja, cytometria przepływowa.
Reaktywność: człowiek, bydło, świnia.
Izotyp: królicze IgG
Typ przeciwciała: monoklonalne
Gatunek gospodarza: królik
Skład buforu: 10 mM HEPES (pH 7.5), 150 mM NaCl, 100 µg/ml BSA, 50% glicerol, &lt; 0.02% azydek sodu. 
Objętość: 100 µl. 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</si>
  <si>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39036S (Cell Signaling Technology) lub równoważny: </t>
    </r>
    <r>
      <rPr>
        <sz val="9"/>
        <color rgb="FF000000"/>
        <rFont val="Calibri"/>
        <family val="2"/>
        <charset val="238"/>
        <scheme val="minor"/>
      </rPr>
      <t xml:space="preserve">Przeciwciało monoklonalne skierowane przeciwko białku VCAM-1 (D8U5V). Zastosowanie: Western Blot, immunoflourescencja, cytometria przepływowa.
Reaktywność: mysz.
Izotyp: królicze IgG
Typ przeciwciała: monoklonalne
Gatunek gospodarza: królik
Skład buforu: 10 mM HEPES (pH 7.5), 150 mM NaCl, 100 µg/ml BSA, 50% glicerol, &lt; 0.02% azydek sodu. 
Objętość: 100 µl. 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</si>
  <si>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9664L (Cell Signaling Technology) lub równoważny: </t>
    </r>
    <r>
      <rPr>
        <sz val="9"/>
        <color rgb="FF000000"/>
        <rFont val="Calibri"/>
        <family val="2"/>
        <charset val="238"/>
        <scheme val="minor"/>
      </rPr>
      <t xml:space="preserve">Przeciwciało monoklonalne skierowane przeciwko białku Caspase-3 (Asp175) (5A1E). Zastosowanie: Western Blot, immunoflourescencja, cytometria przepływowa.
Reaktywność: człowiek, mysz, szczur.
Izotyp: królicze IgG
Typ przeciwciała: monoklonalne
Gatunek gospodarza: królik
Skład buforu: 10 mM HEPES (pH 7.5), 150 mM NaCl, 100 µg/ml BSA, 50% glicerol, &lt; 0.02% azydek sodu. 
Objętość: 300 µl. 
</t>
    </r>
  </si>
  <si>
    <t>100 µl</t>
  </si>
  <si>
    <t>300 µl</t>
  </si>
  <si>
    <t>Przeciwciało anty-desminy</t>
  </si>
  <si>
    <r>
      <rPr>
        <b/>
        <sz val="9"/>
        <color rgb="FF000000"/>
        <rFont val="Calibri"/>
        <family val="2"/>
        <charset val="238"/>
        <scheme val="minor"/>
      </rPr>
      <t>Numer katalogowy: AB907 (Sigma-Aldrich) lub równoważny</t>
    </r>
    <r>
      <rPr>
        <sz val="9"/>
        <color rgb="FF000000"/>
        <rFont val="Calibri"/>
        <family val="2"/>
        <charset val="238"/>
        <scheme val="minor"/>
      </rPr>
      <t>: poliklonalne królicze przeciwciało anty-desminy. Poziom jakości: 100. Reaktywność: mysz, bydło, kurczak, człowiek.  Zastosowanie: immunohistochemia, Western Blot. Numer dostępu NCBI: NM_001927.3.</t>
    </r>
  </si>
  <si>
    <r>
      <t xml:space="preserve">Numer katalogowy PA5-79127 (Invitrogen) lub równoważny: 
</t>
    </r>
    <r>
      <rPr>
        <sz val="10"/>
        <color theme="1"/>
        <rFont val="Calibri"/>
        <family val="2"/>
        <charset val="238"/>
        <scheme val="minor"/>
      </rPr>
      <t xml:space="preserve">Królicze poliklonalne przeciwciało przeciwko białku CYP24A1 cytochromu P450 o identyfikatorze zasobów badawczych (#RRID): AB_2746243. Musi wykazywać reaktywność przeciwko białkom mysim (warunek konieczny), ludzkim i szczurzym.  Musi być aplikowalne do użytku w analizie Western Blot i immunohistochemicznej. Gatunek gospodarza: królik, izotyp: IgG. Pojemność: 100 µg, stężenie: 0,5 mg/ml, forma liofilizowana. Immunogen: Białko rekombinowane CYP24A1 ludzkiego pochodzące z E. coli (pozycja: E153-R514). Bufor musi zawierać PBS z 5 mg BSA i 0,05 mg azydku sodu, które po uwodnieniu woda destylowaną produktu zapewniają bufor do przechowywania. </t>
    </r>
  </si>
  <si>
    <r>
      <rPr>
        <b/>
        <sz val="8"/>
        <color rgb="FF000000"/>
        <rFont val="Calibri"/>
        <family val="2"/>
        <charset val="238"/>
        <scheme val="minor"/>
      </rPr>
      <t>Numer katalogowy 561419 (BD Biosciences) lub równoważny:</t>
    </r>
    <r>
      <rPr>
        <sz val="8"/>
        <color rgb="FF000000"/>
        <rFont val="Calibri"/>
        <family val="2"/>
        <charset val="238"/>
        <scheme val="minor"/>
      </rPr>
      <t xml:space="preserve">  Odczynnik drugiego etapu do pośredniego barwienia immunofluorescencyjnego komórek w połączeniu z biotynylowanymi przeciwciałami pierwszorzędowymi do analizy metodą cytometrii przepływowej. Jest wzbudzany przez laser Violet o Ex max 415 nm i Em Max przy 500 nm. Koniugaty</t>
    </r>
    <r>
      <rPr>
        <strike/>
        <sz val="8"/>
        <color rgb="FF000000"/>
        <rFont val="Calibri"/>
        <family val="2"/>
        <charset val="238"/>
        <scheme val="minor"/>
      </rPr>
      <t xml:space="preserve"> V500 </t>
    </r>
    <r>
      <rPr>
        <sz val="8"/>
        <color rgb="FF000000"/>
        <rFont val="Calibri"/>
        <family val="2"/>
        <charset val="238"/>
        <scheme val="minor"/>
      </rPr>
      <t xml:space="preserve">emitują fale o podobnej długości fali jak Amcyan, ale wykazują zmniejszone przenikanie do kanału FITC. Stężenie: 0.5 mg/mL
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</si>
  <si>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108128 (Biolegends) lub równoważny: </t>
    </r>
    <r>
      <rPr>
        <sz val="9"/>
        <color rgb="FF000000"/>
        <rFont val="Calibri"/>
        <family val="2"/>
        <charset val="238"/>
        <scheme val="minor"/>
      </rPr>
      <t xml:space="preserve"> Anty-mysie przeciwciało przeciw Sca-1  skoniugowane z fluoroforem</t>
    </r>
    <r>
      <rPr>
        <sz val="9"/>
        <rFont val="Calibri"/>
        <family val="2"/>
        <charset val="238"/>
        <scheme val="minor"/>
      </rPr>
      <t xml:space="preserve"> emitującym w zakresie 421 nm (eks. 407 nm)</t>
    </r>
    <r>
      <rPr>
        <sz val="9"/>
        <color rgb="FF000000"/>
        <rFont val="Calibri"/>
        <family val="2"/>
        <charset val="238"/>
        <scheme val="minor"/>
      </rPr>
      <t>(klon D7).
Reaktywność: Mysz 
Izotyp: szczurze IgG2a, κ
Typ przeciwciała: Monoklonalne 
Gatunek gospodarza: Szczur 
Skierowane przeciw: Sca-1 (Ly-6A/E)
Bufor: Roztwór buforowany fosforanami, pH 7,2, zawierający 0,09% azydku sodu oraz albuminę wołową (BSA)
Immunogen: Linia mysich komórek limfocytów T zależnych od IL-2 (CTL-L)
Stężenie: 0.2 mg/mL</t>
    </r>
  </si>
  <si>
    <t>Anty-mysie przeciwciało przeciw Sca-1  skoniugowane z fluoroforem emitującym w zakresie 421 nm (eks. 407 nm)(klon D7)</t>
  </si>
  <si>
    <r>
      <rPr>
        <b/>
        <sz val="9"/>
        <color rgb="FF000000"/>
        <rFont val="Calibri"/>
        <family val="2"/>
        <charset val="238"/>
        <scheme val="minor"/>
      </rPr>
      <t>Numer katalogowy 103124 (Biolegends) lub r</t>
    </r>
    <r>
      <rPr>
        <b/>
        <sz val="9"/>
        <rFont val="Calibri"/>
        <family val="2"/>
        <charset val="238"/>
        <scheme val="minor"/>
      </rPr>
      <t>ównoważny:</t>
    </r>
    <r>
      <rPr>
        <sz val="9"/>
        <rFont val="Calibri"/>
        <family val="2"/>
        <charset val="238"/>
        <scheme val="minor"/>
      </rPr>
      <t xml:space="preserve"> Szczurze anty-mysie przeciwciało przeciw CD45  skoniugowane z fluoroforem o maksymalnej emisji w zakresie ~665–670 nm, ekscytowany laserem czerwonym (633–647 nm)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rgb="FF000000"/>
        <rFont val="Calibri"/>
        <family val="2"/>
        <charset val="238"/>
        <scheme val="minor"/>
      </rPr>
      <t xml:space="preserve">(klon 30-F11 ), reaguje ze wszystkimi izoformami oraz alloantygenami CD45.1 i CD45.2 CD45. Reaktywność: Mysz 
Izotyp: szczur  IgG2b, κ
Typ przeciwciała: Monoklonalne 
Gatunek gospodarza: szczur
Skierowane przeciw: CD45.2 (Ly-5.2, LCA)  
Bufor: Roztwór buforowany fosforanami, pH 7,2, zawierający 0,09% azydku sodu
Immunogen: Tymocyty i splenocyty myszy B10.S 
Stężenie: 0.5 mg/mL
</t>
    </r>
  </si>
  <si>
    <t>Szczurze anty-mysie przeciwciało przeciw CD45  skoniugowane z fluoroforem o maksymalnej emisji w zakresie 
~665–670 nm, ekscytowany laserem czerwonym (633–647 nm)(klon 30-F11 )</t>
  </si>
  <si>
    <r>
      <rPr>
        <b/>
        <sz val="9"/>
        <rFont val="Calibri"/>
        <family val="2"/>
        <charset val="238"/>
        <scheme val="minor"/>
      </rPr>
      <t xml:space="preserve">Numer katalogowy 117334 (Biolegends) lub równoważny: </t>
    </r>
    <r>
      <rPr>
        <sz val="9"/>
        <rFont val="Calibri"/>
        <family val="2"/>
        <charset val="238"/>
        <scheme val="minor"/>
      </rPr>
      <t xml:space="preserve"> monoklonalne chomicze przeciwciało przeciwko mysim CD11c, klon: N418, skoniugowane z fluroforem emitującym w zakresie około 605 nm, ekscytowanym laserem 405 nm (violet):
Reaktywność: Mysz
Typ przeciwciała: monoklonalne 
Gatunek gospodarza: chomik ormiański
Bufor: Roztwór buforowany fosforanami, pH 7,2, zawierający 0,09% azydku sodu i BSA.
Immunogen: Komórki dendrytyczne śledziony myszy
Stężenie: 0,2 mg/mL 
Identyfikator zasobów badawczych: AB_11204262</t>
    </r>
  </si>
  <si>
    <r>
      <t xml:space="preserve">Chomicze przeciwciało przeciwko mysim CD11c skoniugowane z fluoroforem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emitującym w zakresie około 605 nm, ekscytowanym laserem 405 nm (violet)</t>
    </r>
  </si>
  <si>
    <t>Przeciwciało szczurze przeciwko mysiemu CD206  skoniugowane z kompleksem fluoroforu emitującym światło w zakresie 610–620 nm, ekscytowanym laserem 488 nm (blue) i białkiem fluorescencyjnym PE (fikoerytryną)</t>
  </si>
  <si>
    <r>
      <rPr>
        <b/>
        <sz val="9"/>
        <color rgb="FF000000"/>
        <rFont val="Calibri"/>
        <family val="2"/>
        <charset val="238"/>
        <scheme val="minor"/>
      </rPr>
      <t>Numer katalogowy 141732 (</t>
    </r>
    <r>
      <rPr>
        <b/>
        <sz val="9"/>
        <rFont val="Calibri"/>
        <family val="2"/>
        <charset val="238"/>
        <scheme val="minor"/>
      </rPr>
      <t xml:space="preserve">Biolegends) lub równoważny: </t>
    </r>
    <r>
      <rPr>
        <sz val="9"/>
        <rFont val="Calibri"/>
        <family val="2"/>
        <charset val="238"/>
        <scheme val="minor"/>
      </rPr>
      <t xml:space="preserve"> monoklonalne szczurze przeciwciało przeciwko mysiej CD206 (MMR), klon: C068C2, skoniugowane z  kompleksem fluoroforu emitującym światło w zakresie 610–620 nm, ekscytowanym laserem 488 nm (blue) i białkiem fluorescencyjnym PE (fikoerytryną).</t>
    </r>
    <r>
      <rPr>
        <sz val="9"/>
        <color rgb="FF000000"/>
        <rFont val="Calibri"/>
        <family val="2"/>
        <charset val="238"/>
        <scheme val="minor"/>
      </rPr>
      <t xml:space="preserve">
Reaktywność: Mysz
Typ przeciwciała: monoklonalne 
Gatunek gospodarza: szczur
Bufor: Roztwór buforowany fosforanami, pH 7,2, zawierający 0,09% azydku sodu.
Immunogen: Rekombinowana mysia CD206 (MMR)
Stężenie: 0,2 mg/mL 
Identyfikator zasobów badawczych: AB_2565931</t>
    </r>
  </si>
  <si>
    <t>Szczurze przeciwciało przeciwko mysim cząsteczkom  MHC klasy II (IA/IE) sprzężone fluorochromem emitującym w zakresie 695–705 nm, ekscytowanym laserem 488 nm (blue), o jasności porównywalnej z tandemem perydynina-chlorofil – cyjanina</t>
  </si>
  <si>
    <r>
      <rPr>
        <b/>
        <sz val="9"/>
        <rFont val="Calibri"/>
        <family val="2"/>
        <charset val="238"/>
        <scheme val="minor"/>
      </rPr>
      <t xml:space="preserve">Numer katalogowy 107626 (Biolegends) lub równoważny: </t>
    </r>
    <r>
      <rPr>
        <sz val="9"/>
        <rFont val="Calibri"/>
        <family val="2"/>
        <charset val="238"/>
        <scheme val="minor"/>
      </rPr>
      <t xml:space="preserve"> monoklonalne szczurze przeciwciało przeciwko mysiej IA/IE (MHC II), klon: M5/114.15.2, skoniugowane z fluorochromem emitującym w zakresie 695–705 nm, ekscytowanym laserem 488 nm (blue), o jasności porównywalnej z tandemem perydynina-chlorofil – cyjanina
Reaktywność: Mysz
Typ przeciwciała: monoklonalne 
Gatunek gospodarza: szczur
Bufor: Roztwór buforowany fosforanami, pH 7,2, zawierający 0,09% azydku sodu.
Immunogen: Aktywowane komórki śledziony myszy C57BL/6
Stężenie: 0,2 mg/mL 
Identyfikator zasobów badawczych: AB_2191071</t>
    </r>
  </si>
  <si>
    <t>Szczurze przeciwciało przeciw mysiemu CD31 sprzężone z fluorochromem emitującym światło w zakresie około 720–730 nm, ekscytowanym laserem czerwonym (633–640 nm)</t>
  </si>
  <si>
    <r>
      <rPr>
        <b/>
        <sz val="9"/>
        <color rgb="FF000000"/>
        <rFont val="Calibri"/>
        <family val="2"/>
        <charset val="238"/>
        <scheme val="minor"/>
      </rPr>
      <t xml:space="preserve">Numer </t>
    </r>
    <r>
      <rPr>
        <b/>
        <sz val="9"/>
        <rFont val="Calibri"/>
        <family val="2"/>
        <charset val="238"/>
        <scheme val="minor"/>
      </rPr>
      <t>katalogowy 102444 (Biolegends) lub równoważny:</t>
    </r>
    <r>
      <rPr>
        <sz val="9"/>
        <rFont val="Calibri"/>
        <family val="2"/>
        <charset val="238"/>
        <scheme val="minor"/>
      </rPr>
      <t xml:space="preserve">  monoklonalne szczurze przeciwciało przeciwko mysiej CD31, klon: 390, skoniugowane z  z  fluorochromem emitującym światło w zakresie około 720–730 nm, ekscytowanym laserem czerwonym (633–640 nm).</t>
    </r>
    <r>
      <rPr>
        <sz val="9"/>
        <color rgb="FF000000"/>
        <rFont val="Calibri"/>
        <family val="2"/>
        <charset val="238"/>
        <scheme val="minor"/>
      </rPr>
      <t xml:space="preserve">
Reaktywność: Mysz
Typ przeciwciała: monoklonalne 
Gatunek gospodarza: szczur
Bufor: Roztwór buforowany fosforanami, pH 7,2, zawierający 0,09% azydku sodu.
Immunogen: Linia komórek macierzystych układu krwiotwórczego myszy C3H/HeJ 3
Stężenie: 0,5 mg/mL 
Identyfikator zasobów badawczych: AB_2819785 </t>
    </r>
  </si>
  <si>
    <t>Szczurze przeciwciało przeciwko antygenowi TER-119 mysich komórek linii erytroidalnej sprzężone z barwnikiem emitującym w zakresie około 780–790 nm, ekscytowanym laserem violet (405 nm)</t>
  </si>
  <si>
    <r>
      <rPr>
        <b/>
        <sz val="9"/>
        <color rgb="FF000000"/>
        <rFont val="Calibri"/>
        <family val="2"/>
        <charset val="238"/>
        <scheme val="minor"/>
      </rPr>
      <t>Numer katalogowy 116245 (Biolegends) lub równo</t>
    </r>
    <r>
      <rPr>
        <b/>
        <sz val="9"/>
        <rFont val="Calibri"/>
        <family val="2"/>
        <charset val="238"/>
        <scheme val="minor"/>
      </rPr>
      <t xml:space="preserve">ważny: </t>
    </r>
    <r>
      <rPr>
        <sz val="9"/>
        <rFont val="Calibri"/>
        <family val="2"/>
        <charset val="238"/>
        <scheme val="minor"/>
      </rPr>
      <t>monoklonalne przeciwciało przeciwko komórkom erytrocytowym myszy, klon: TER-119, skoniugowane z  barwnikiem emitującym w zakresie około 780–790 nm, ekscytowanym laserem violet (405 nm)</t>
    </r>
    <r>
      <rPr>
        <sz val="9"/>
        <color rgb="FF000000"/>
        <rFont val="Calibri"/>
        <family val="2"/>
        <charset val="238"/>
        <scheme val="minor"/>
      </rPr>
      <t xml:space="preserve"> 
Reaktywność: Mysz
Typ przeciwciała: monoklonalne 
Gatunek gospodarza: szczur
Bufor: Roztwór buforowany fosforanami, pH 7,2, zawierający 0,09% azydku sodu i BSA
Immunogen: Komórki wątroby płodu z 14 dnia pobrane od myszy C57BL/6
Stężenie: 0,2 mg/mL 
Identyfikator zasobów badawczych: AB_2650921</t>
    </r>
  </si>
  <si>
    <r>
      <rPr>
        <b/>
        <sz val="9"/>
        <rFont val="Calibri"/>
        <family val="2"/>
        <charset val="238"/>
        <scheme val="minor"/>
      </rPr>
      <t xml:space="preserve">Numer katalogowy 105036 (Biolegends) lub równoważny: </t>
    </r>
    <r>
      <rPr>
        <sz val="9"/>
        <rFont val="Calibri"/>
        <family val="2"/>
        <charset val="238"/>
        <scheme val="minor"/>
      </rPr>
      <t>monoklonalne szczurze przeciwciało przeciwko mysim CD86, skoniugowane z fluorochromem emitującym w zakresie ~650–660 nm, ekscytowanym laserem 405 nm (violet), klon:  GL-1.
Reaktywność: Mysz
Typ przeciwciała: monoklonalne 
Gatunek gospodarza: szczur
Bufor: Roztwór buforowany fosforanami, pH 7,2, zawierający 0,09% azydku sodu i BSA.
Immunogen: Komórki B śledziony myszy CBA/Ca aktywowane LPS
Stężenie: 0,2 mg/mL 
Identyfikator zasobów badawczych: AB_11126147</t>
    </r>
  </si>
  <si>
    <r>
      <t xml:space="preserve">Szczurze przeciwciało przeciwko mysiemu CD86 sprzężone z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fluorochromem emitującym w zakresie ~650–660 nm, ekscytowanym laserem 405 nm (violet)</t>
    </r>
  </si>
  <si>
    <t>Szczurze anty-mysie przeciwciało przeciwko IL-33R (ST2) skoniugowane z  fluorochromem emitującym w zakresie 515–525 nm, ekscytowanym laserem 488 nm (niebieskim), o wysokiej jasności i fotostabilności</t>
  </si>
  <si>
    <r>
      <t xml:space="preserve">Numer katalogowy 53-9335-82 (Invitrogen) lub równoważny: 
</t>
    </r>
    <r>
      <rPr>
        <sz val="10"/>
        <color theme="1"/>
        <rFont val="Calibri"/>
        <family val="2"/>
        <charset val="238"/>
        <scheme val="minor"/>
      </rPr>
      <t xml:space="preserve">Szczurze anty-mysie przeciwciało przeciwko IL-33R (ST2). Musi być monoklonalne (klon RMST2-2). Musi </t>
    </r>
    <r>
      <rPr>
        <sz val="10"/>
        <rFont val="Calibri"/>
        <family val="2"/>
        <charset val="238"/>
        <scheme val="minor"/>
      </rPr>
      <t>być skoniugowane z  fluorochromem emitującym w zakresie 515–525 nm, ekscytowanym laserem 488 nm (niebieskim), o wysokiej jasności i fotostabilności.</t>
    </r>
    <r>
      <rPr>
        <sz val="10"/>
        <color theme="1"/>
        <rFont val="Calibri"/>
        <family val="2"/>
        <charset val="238"/>
        <scheme val="minor"/>
      </rPr>
      <t xml:space="preserve"> Musi być zdatne do użytku w cytometrii przepływowej. Gatunek gospodarza: szczur, izotyp: IgG2a, kappa. Pojemność: 100 µg, stężenie: 0,5 mg/ml, forma płynna. Bufor musi zawierać PBS, mieć pH 7,2, musi zawierać 0,09% azydku sodu. </t>
    </r>
  </si>
  <si>
    <r>
      <rPr>
        <b/>
        <sz val="10"/>
        <color theme="1"/>
        <rFont val="Calibri"/>
        <family val="2"/>
        <charset val="238"/>
        <scheme val="minor"/>
      </rPr>
      <t>Numer katalogowy 740025TP488 (Invitrogen)  lub równoważny:</t>
    </r>
    <r>
      <rPr>
        <sz val="10"/>
        <color theme="1"/>
        <rFont val="Calibri"/>
        <family val="2"/>
        <charset val="238"/>
        <scheme val="minor"/>
      </rPr>
      <t xml:space="preserve">  Szczurze rekombinowane przeciwciało monoklonalne skierowane przeciwko iNOS. Sprz</t>
    </r>
    <r>
      <rPr>
        <sz val="10"/>
        <rFont val="Calibri"/>
        <family val="2"/>
        <charset val="238"/>
        <scheme val="minor"/>
      </rPr>
      <t>ężony z fluorochromem emitującym w zakresie 515–525 nm, ekscytowanym laserem 488 nm (niebieskim), o wysokiej jasności i fotostabilności.</t>
    </r>
    <r>
      <rPr>
        <sz val="10"/>
        <color theme="1"/>
        <rFont val="Calibri"/>
        <family val="2"/>
        <charset val="238"/>
        <scheme val="minor"/>
      </rPr>
      <t xml:space="preserve"> Zastosowanie: Western Blot, immunohistochemia, cytometria przepływowa. Reaktywność gatunkowa:  mysz. Izotyp: szczur / IgG2a, kappa. Stężenie: 1 mg/ml. Musi znajdować się w buforze:  pH 6.8, 0,008% bromonitrodioksan, 0,008% metyloizotiazolon. </t>
    </r>
  </si>
  <si>
    <r>
      <t xml:space="preserve">Numer katalogowy ab96926 (Abcam) lub równoważny: </t>
    </r>
    <r>
      <rPr>
        <sz val="9"/>
        <rFont val="Calibri"/>
        <family val="2"/>
        <charset val="238"/>
        <scheme val="minor"/>
      </rPr>
      <t>poliklonlane owcze przeciwciało przeciwko IgG H&amp;L królika, skonigowane z fluorochromem emitującym w zakresie 665–675 nm, ekscytowanym laserem czerwonym (633–640 nm). Specyficzność docelowa: łańcuchy ciężkie i lekkie.  Zastosowanie: cytometria przepływowa, immunohistochemia. Bufor: PBS pH: 6.8-7.4, 0,09% azydek sodu, 0,2% BSA.</t>
    </r>
  </si>
  <si>
    <t xml:space="preserve">Owcze  przeciwciało przeciwko IgG H&amp;L królika znakowane fluorochromem emitującym w zakresie 665–675 nm, ekscytowanym laserem czerwonym (633–640 nm) </t>
  </si>
  <si>
    <t>Ośle przeciwciało przeciwko IgG królika znakowane fluorochromem emitującym w zakresie 515–525 nm, ekscytowanym laserem o długości fali 488 nm (niebieskim), wstępnie adsorbowane</t>
  </si>
  <si>
    <r>
      <t xml:space="preserve">Numer katalogowy ab150061 (Abcam) lub równoważny: </t>
    </r>
    <r>
      <rPr>
        <sz val="9"/>
        <color theme="1"/>
        <rFont val="Calibri"/>
        <family val="2"/>
        <charset val="238"/>
        <scheme val="minor"/>
      </rPr>
      <t>poliklonlane ośle przeciwc</t>
    </r>
    <r>
      <rPr>
        <sz val="9"/>
        <rFont val="Calibri"/>
        <family val="2"/>
        <charset val="238"/>
        <scheme val="minor"/>
      </rPr>
      <t>iało przeciwko IgG królika, wstępnie adsorbowane, znakowane fluorochromem emitującym w zakresie 515–525 nm, ekscytowanym laserem o długości fali 488 nm (niebieskim).</t>
    </r>
    <r>
      <rPr>
        <sz val="9"/>
        <color theme="1"/>
        <rFont val="Calibri"/>
        <family val="2"/>
        <charset val="238"/>
        <scheme val="minor"/>
      </rPr>
      <t xml:space="preserve"> Izotyp: IgG. Specyficzność docelowa: łańcuchy ciężkie i lekkie.  Zastosowanie: cytometria przepływowa, immunohistochemia, ELISA. Bufor: PBS, 0,02% azydek sodu, 23% glicerol, 1% BSA.</t>
    </r>
  </si>
  <si>
    <r>
      <t xml:space="preserve">Numer katalogowy ab150135 (Abcam) lub równoważny: </t>
    </r>
    <r>
      <rPr>
        <sz val="9"/>
        <rFont val="Calibri"/>
        <family val="2"/>
        <charset val="238"/>
        <scheme val="minor"/>
      </rPr>
      <t>poliklonlane ośle przeciwciało przeciwko IgG kozy, wstępnie adsorbowane, znakowane fluorochromem emitującym światło w zakresie 665–675 nm, ekscytowanym laserem czerwonym (633–640 nm) . Izotyp: IgG. Specyficzność docelowa: łańcuchy ciężkie i lekkie.  Zastosowanie: cytometria przepływowa, immunohistochemia, ELISA. Bufor: PBS, 0,02% azydek sodu, 23% glicerol, 1% BSA.</t>
    </r>
  </si>
  <si>
    <t>Ośle przeciwciało przeciwko IgG kozy znakowane fluorochromem emitującym światło w zakresie 665–675 nm, ekscytowanym laserem czerwonym (633–640 nm), wstępnie adsorbowane</t>
  </si>
  <si>
    <t>Ośle przeciwciało przeciwko IgG kozy znakowane fluorochromem emitującym w zakresie 565–575 nm, ekscytowanym laserem o długości fali 532–561 nm (zielono-żółtym), wstępnie adsorbowane</t>
  </si>
  <si>
    <r>
      <t xml:space="preserve">Numer katalogowy ab150134 (Abcam) lub równoważny: </t>
    </r>
    <r>
      <rPr>
        <sz val="9"/>
        <rFont val="Calibri"/>
        <family val="2"/>
        <charset val="238"/>
        <scheme val="minor"/>
      </rPr>
      <t>poliklonlane ośle przeciwciało przeciwko IgG kozy, wstępnie adsorbowane, znakowane fluorochromem emitującym w zakresie 565–575 nm, ekscytowanym laserem o długości fali 532–561 nm (zielono-żółtym). Izotyp: IgG. Specyficzność docelowa: łańcuchy ciężkie i lekkie.  Zastosowanie: cytometria przepływowa, immunohistochemia, ELISA. Bufor: PBS, 0,02% azydek sodu, 23% glicerol, 1% BSA.</t>
    </r>
  </si>
  <si>
    <t>Ośle przeciwciało przeciwko IgG myszy znakowane fluorochromem emitującym w zakresie 565–575 nm, ekscytowanym laserem o długości fali 532–561 nm (zielono-żółtym), wstępnie adsorbowane</t>
  </si>
  <si>
    <t>Ośle przeciwciało przeciwko IgG szczura znakowane fluorochromem emitującym w zakresie 515–525 nm, ekscytowanym laserem o długości fali 488 nm (niebieskim), wstępnie adsorbowane</t>
  </si>
  <si>
    <r>
      <t xml:space="preserve">Numer katalogowy ab150133 (Abcam) lub równoważny: </t>
    </r>
    <r>
      <rPr>
        <sz val="9"/>
        <rFont val="Calibri"/>
        <family val="2"/>
        <charset val="238"/>
        <scheme val="minor"/>
      </rPr>
      <t>poliklonlane ośle przeciwciało przeciwko IgG szczura, wstępnie adsorbowane, znakowane fluorochromem emitującym w zakresie 515–525 nm, ekscytowanym laserem o długości fali 488 nm (niebieskim). Izotyp: IgG. Specyficzność docelowa: łańcuchy ciężkie i lekkie.  Zastosowanie: cytometria przepływowa, immunohistochemia, ELISA. Bufor: PBS, 0,02% azydek sodu, 23% glicerol, 1% BSA.</t>
    </r>
  </si>
  <si>
    <r>
      <t xml:space="preserve">Numer katalogowy ab150110 (Abcam) lub równoważny: </t>
    </r>
    <r>
      <rPr>
        <sz val="9"/>
        <rFont val="Calibri"/>
        <family val="2"/>
        <charset val="238"/>
        <scheme val="minor"/>
      </rPr>
      <t>poliklonlane ośle przeciwciało przeciwko IgG myszy, wstępnie adsorbowane, znakowane fluorochromem emitującym w zakresie 565–575 nm, ekscytowanym laserem o długości fali 532–561 nm (zielono-żółtym). Izotyp: IgG. Specyficzność docelowa: łańcuchy ciężkie i lekkie.  Zastosowanie: cytometria przepływowa, immunohistochemia, ELISA. Bufor: PBS, 0,02% azydek sodu, 23% glicerol, 1% BSA.</t>
    </r>
  </si>
  <si>
    <t>Ośle przeciwciało przeciwko IgG myszy znakowane fluorochromem emitującym światło w zakresie 665–675 nm, ekscytowanym laserem czerwonym (633–640 nm), wstępnie adsorbowane</t>
  </si>
  <si>
    <r>
      <t>N</t>
    </r>
    <r>
      <rPr>
        <b/>
        <sz val="9"/>
        <rFont val="Calibri"/>
        <family val="2"/>
        <charset val="238"/>
        <scheme val="minor"/>
      </rPr>
      <t xml:space="preserve">umer katalogowy ab150111 (Abcam) lub równoważny: </t>
    </r>
    <r>
      <rPr>
        <sz val="9"/>
        <rFont val="Calibri"/>
        <family val="2"/>
        <charset val="238"/>
        <scheme val="minor"/>
      </rPr>
      <t>poliklonlane ośle przeciwciało przeciwko IgG myszy, wstępnie adsorbowane, znakowane fluorochromem emitującym światło w zakresie 665–675 nm, ekscytowanym laserem czerwonym (633–640 nm)</t>
    </r>
    <r>
      <rPr>
        <sz val="9"/>
        <color theme="1"/>
        <rFont val="Calibri"/>
        <family val="2"/>
        <charset val="238"/>
        <scheme val="minor"/>
      </rPr>
      <t>. Izotyp: IgG. Specyficzność docelowa: łańcuchy ciężkie i lekkie.  Zastosowanie: cytometria przepływowa, immunohistochemia, ELISA. Bufor: PBS, 0,02% azydek sodu, 23% glicerol, 1% BSA.</t>
    </r>
  </si>
  <si>
    <t>Drugorzędowe poliklonalne kozie przeciwciało  przeciwko IgG H&amp;L królika (łańcuchy lekkie i ciężkie immunoglobuliny G) skoniugowane z fluorochromem emitującym w zakresie 665–675 nm, ekscytowanym laserem 633–640 nm (czerwonym) preabsorbowane</t>
  </si>
  <si>
    <r>
      <t>Numer katalogowy ab6564 (Abcam) lub r</t>
    </r>
    <r>
      <rPr>
        <sz val="9"/>
        <rFont val="Calibri"/>
        <family val="2"/>
        <charset val="238"/>
        <scheme val="minor"/>
      </rPr>
      <t xml:space="preserve">ównoważny:  Drugorzędowe poliklonalne kozia anty-królicza IgG H&amp;L skoniugowane z fluorochromem emitującym w zakresie 665–675 nm, ekscytowanym laserem 633–640 nm (czerwonym). </t>
    </r>
    <r>
      <rPr>
        <sz val="9"/>
        <color rgb="FF000000"/>
        <rFont val="Calibri"/>
        <family val="2"/>
        <charset val="238"/>
        <scheme val="minor"/>
      </rPr>
      <t>Długość fali absorpcji: 650 nm Długość fali emisji: 667 nm Stosunek fluorochromu do białka: 6,0 moli</t>
    </r>
    <r>
      <rPr>
        <sz val="9"/>
        <rFont val="Calibri"/>
        <family val="2"/>
        <charset val="238"/>
        <scheme val="minor"/>
      </rPr>
      <t xml:space="preserve"> na mol koziej IgG</t>
    </r>
    <r>
      <rPr>
        <sz val="9"/>
        <color rgb="FF000000"/>
        <rFont val="Calibri"/>
        <family val="2"/>
        <charset val="238"/>
        <scheme val="minor"/>
      </rPr>
      <t xml:space="preserve">
Reaktywność: Królik
Izotyp:  kozie IgG
Typ przeciwciała: Poliklonalne
Gatunek gospodarza: Koza
Skierowane przeciw: IgG (łańcuchy lekkie i ciężkie) królika
Immunogen: Cała cząsteczka IgG królika
Bufor: pH 6.50. Substancja konserwująca: 0,01% Azydek sodu. Składniki: 0.42% Fosforan potasu; 0.87% Chlorek sodu, 1% BSA</t>
    </r>
  </si>
  <si>
    <t>Drugorzędowe poliklonalne kozie anty-szczurze przeciwciało  przeciwko IgG H&amp;L (łańcuchy lekkie i ciężkie immunoglobuliny G) skoniugowane z fluorochromem emitującym w zakresie 565–575 nm, ekscytowanym laserem 532–561 nm (zielono-żółtym)</t>
  </si>
  <si>
    <r>
      <rPr>
        <b/>
        <sz val="9"/>
        <color rgb="FF000000"/>
        <rFont val="Calibri"/>
        <family val="2"/>
        <charset val="238"/>
        <scheme val="minor"/>
      </rPr>
      <t>Numer katalogowy ab150158 (A</t>
    </r>
    <r>
      <rPr>
        <b/>
        <sz val="9"/>
        <rFont val="Calibri"/>
        <family val="2"/>
        <charset val="238"/>
        <scheme val="minor"/>
      </rPr>
      <t xml:space="preserve">bcam) lub równoważny:  </t>
    </r>
    <r>
      <rPr>
        <sz val="9"/>
        <rFont val="Calibri"/>
        <family val="2"/>
        <charset val="238"/>
        <scheme val="minor"/>
      </rPr>
      <t>Drugorzędowe poliklonalne kozie anty-szczurze przeciwciało  przeciwko IgG H&amp;L (łańcuchy lekkie i ciężkie immunoglobuliny G) skoniugowane z fluorochromem emitującym w zakresie 565–575 nm, ekscytowanym laserem 532–561 nm (zielono-żółtym)</t>
    </r>
    <r>
      <rPr>
        <sz val="9"/>
        <color rgb="FF000000"/>
        <rFont val="Calibri"/>
        <family val="2"/>
        <charset val="238"/>
        <scheme val="minor"/>
      </rPr>
      <t xml:space="preserve">
Reaktywność: Szczur
Izotyp:  kozie IgG
Typ przeciwciała: Poliklonalne
Gatunek gospodarza: Koza
Skierowane przeciw: szczurza IgG (łańcuchy lekkie i ciężkie)
Bufor: 23% Glicerol, PBS, 1% BSA (albumina wołowa), 0.02% azydku sodu. Forma płynna
Immunogen: Syntetyczny peptyd odpowiadający IgG.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</si>
  <si>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ab150083 (Abcam) lub równoważny:  </t>
    </r>
    <r>
      <rPr>
        <sz val="9"/>
        <color rgb="FF000000"/>
        <rFont val="Calibri"/>
        <family val="2"/>
        <charset val="238"/>
        <scheme val="minor"/>
      </rPr>
      <t>Drugorzędowe poliklonalne kozie anty-królicze przeciwciało  przeciwko IgG H&amp;L (łańcuchy lekkie i ciężkie immunoglobuliny G) skoniugowane z fluorochromem emitującym światło w zakresie 665–675 nm, ekscytowanym laserem czerwonym (633–640 nm)</t>
    </r>
    <r>
      <rPr>
        <sz val="9"/>
        <color rgb="FFFF0000"/>
        <rFont val="Calibri"/>
        <family val="2"/>
        <charset val="238"/>
        <scheme val="minor"/>
      </rPr>
      <t xml:space="preserve"> - </t>
    </r>
    <r>
      <rPr>
        <sz val="9"/>
        <color rgb="FF000000"/>
        <rFont val="Calibri"/>
        <family val="2"/>
        <charset val="238"/>
        <scheme val="minor"/>
      </rPr>
      <t>preabsorbowane
Reaktywność: Królik
Izotyp:  kozie IgG
Typ przeciwciała: Poliklonalne
Gatunek gospodarza: Koza
Skierowane przeciw: królicza IgG (łańcuchy lekkie i ciężkie)
Bufor: 23% Glicerol, PBS, 1% BSA (albumina wołowa), 0.02% azydku sodu. Forma płynna</t>
    </r>
  </si>
  <si>
    <r>
      <t xml:space="preserve">Numer katalogowy 46-5183-82 (Invitrogen)  lub równoważny: 
</t>
    </r>
    <r>
      <rPr>
        <sz val="10"/>
        <color theme="1"/>
        <rFont val="Calibri"/>
        <family val="2"/>
        <charset val="238"/>
        <scheme val="minor"/>
      </rPr>
      <t>Szczurze anty-mysie przeciwciało przeciwko CD218a (IL-18Ra). Musi być monoklonalne (klon P3TUNYA). Sprzężone z barwnikiem tandemowym wzbudzany światłem lasera o długości fali 488 nm, emitujący światło o długości fali około 710 nm. Musi być zdatne do użytku w cytometrii przepływowej. Gatunek gospodarza: szczur, izotyp: IgG2a, kappa. Pojemność: 100 µg, stężenie: 0,2 mg/ml, forma płynna. Bufor musi zawierać PBS, mieć pH 7,2, musi zawierać 0,09% azydku sodu.</t>
    </r>
  </si>
  <si>
    <r>
      <t>Drugorzędowe poliklonalne kozie anty-królicze przeciwciało  przeciwko IgG H&amp;L (łańcuchy lekkie i ciężkie immunoglobuliny G) skoniugowane z fluorochromem emitującym światło w zakresie 665–675 nm, ekscytowanym laserem czerwonym (633–640 nm)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- preabsorbowane</t>
    </r>
  </si>
  <si>
    <t>Drugorzędowe poliklonalne kozie przeciwciało  przeciwko IgG H&amp;L chomika syryjskiego (łańcuchy lekkie i ciężkie immunoglobuliny G) skoniugowane z fluorochromem emitującym światło w zakresie 515–525 nm, ekscytowanym laserem 488 nm (niebieskim)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</si>
  <si>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ab180063 (Abcam) lub równoważny:  </t>
    </r>
    <r>
      <rPr>
        <sz val="9"/>
        <color rgb="FF000000"/>
        <rFont val="Calibri"/>
        <family val="2"/>
        <charset val="238"/>
        <scheme val="minor"/>
      </rPr>
      <t>Drugorzędowe poliklonalne kozie przeciwciało  przeciwko IgG H&amp;L chomika syryjskiego (łańcuchy lekkie i ciężkie immunoglobuliny G) skoniugowane z  fluorochromem emitującym światło w zakresie 515–525 nm, ekscytowanym laserem 488 nm (niebieskim)
Reaktywność: Chomik syryjski
Izotyp:  kozie IgG
Typ przeciwciała: Poliklonalne
Gatunek gospodarza: Koza
Skierowane przeciw: IgG (łańcuchy lekkie i ciężkie) chomika syryjskiego
Bufor: 23% Glicerol, PBS, 1% BSA (albumina wołowa), 0.02% azydku sodu. Forma płynna</t>
    </r>
  </si>
  <si>
    <t>Drugorzędowe poliklonalne ośle anty-królicze przeciwciało  przeciwko IgG H&amp;L (łańcuchy lekkie i ciężkie immunoglobuliny G) skoniugowane z fluorochromem emitującym światło w zakresie 580–590 nm, ekscytowanym laserem 561 nm (żółto-zielonym)- preabsorbowane</t>
  </si>
  <si>
    <r>
      <rPr>
        <b/>
        <sz val="9"/>
        <color rgb="FF000000"/>
        <rFont val="Calibri"/>
        <family val="2"/>
        <charset val="238"/>
        <scheme val="minor"/>
      </rPr>
      <t>Numer katalogowy ab175692 (Abcam) lub równoważny:</t>
    </r>
    <r>
      <rPr>
        <sz val="9"/>
        <color rgb="FF000000"/>
        <rFont val="Calibri"/>
        <family val="2"/>
        <charset val="238"/>
        <scheme val="minor"/>
      </rPr>
      <t xml:space="preserve">  Drugorzędowe poliklonalne ośle anty-królicze przeciwciało  prz</t>
    </r>
    <r>
      <rPr>
        <sz val="9"/>
        <rFont val="Calibri"/>
        <family val="2"/>
        <charset val="238"/>
        <scheme val="minor"/>
      </rPr>
      <t>eciwko IgG H&amp;L (łańcuchy lekkie i ciężkie immunoglobuliny G) skoniugowane z fluorochromem emitującym światło w zakresie 580–590 nm, ekscytowanym laserem 561 nm (żółto-zielonym)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-</t>
    </r>
    <r>
      <rPr>
        <sz val="9"/>
        <color rgb="FF000000"/>
        <rFont val="Calibri"/>
        <family val="2"/>
        <charset val="238"/>
        <scheme val="minor"/>
      </rPr>
      <t xml:space="preserve"> preabsorbowane
Reaktywność: Królik
Izotyp:  ośle IgG
Typ przeciwciała: Poliklonalne
Gatunek gospodarza: Osioł
Skierowane przeciw: królicze IgG (łańcuchy lekkie i ciężkie)
Bufor: 23% Glicerol, PBS, 1% BSA (albumina wołowa), 0.02% azydku sodu. Forma płynna
Immunogen: Syntetyczny peptyd odpowiadający IgG.</t>
    </r>
  </si>
  <si>
    <r>
      <t xml:space="preserve">Drugorzędowe poliklonalne ośle anty-kozie przeciwciało  przeciwko IgG H&amp;L (łańcuchy lekkie i ciężkie immunoglobuliny G) skoniugowane z fluorochromem emitującym światło w zakresie 515–525 nm, ekscytowanym laserem 488 nm (niebieskim) </t>
    </r>
    <r>
      <rPr>
        <strike/>
        <sz val="9"/>
        <rFont val="Calibri"/>
        <family val="2"/>
        <charset val="238"/>
        <scheme val="minor"/>
      </rPr>
      <t xml:space="preserve"> -</t>
    </r>
    <r>
      <rPr>
        <sz val="9"/>
        <rFont val="Calibri"/>
        <family val="2"/>
        <charset val="238"/>
        <scheme val="minor"/>
      </rPr>
      <t xml:space="preserve"> preabsorbowane</t>
    </r>
  </si>
  <si>
    <r>
      <rPr>
        <b/>
        <sz val="9"/>
        <color rgb="FF000000"/>
        <rFont val="Calibri"/>
        <family val="2"/>
        <charset val="238"/>
        <scheme val="minor"/>
      </rPr>
      <t>N</t>
    </r>
    <r>
      <rPr>
        <b/>
        <sz val="9"/>
        <rFont val="Calibri"/>
        <family val="2"/>
        <charset val="238"/>
        <scheme val="minor"/>
      </rPr>
      <t>umer katalogowy ab150133 (Abcam) lub równoważny:</t>
    </r>
    <r>
      <rPr>
        <sz val="9"/>
        <rFont val="Calibri"/>
        <family val="2"/>
        <charset val="238"/>
        <scheme val="minor"/>
      </rPr>
      <t xml:space="preserve">  Drugorzędowe poliklonalne ośle anty-kozie przeciwciało  przeciwko IgG H&amp;L (łańcuchy lekkie i ciężkie immunoglobuliny G) skoniugowane z fluorochromem emitującym światło w zakresie 515–525 nm, ekscytowanym laserem 488 nm (niebieskim) </t>
    </r>
    <r>
      <rPr>
        <sz val="9"/>
        <color rgb="FF000000"/>
        <rFont val="Calibri"/>
        <family val="2"/>
        <charset val="238"/>
        <scheme val="minor"/>
      </rPr>
      <t>- preabsorbowane
Reaktywność: Koza
Izotyp: ośle IgG
Typ przeciwciała: Poliklonalne
Gatunek gospodarza: Osioł
Skierowane przeciw: kozie IgG (łańcuchy lekkie i ciężkie)
Bufor: 23% Glicerol, PBS, 1% BSA (albumina wołowa), 0.02% azydku sodu. Forma płynna
Immunogen: Białko pełnej długości odpowiadające koziej IgG.</t>
    </r>
  </si>
  <si>
    <r>
      <t xml:space="preserve">Drugorzędowe poliklonalne ośle przeciwciało  przeciwko IgG H&amp;L szczurowi (łańcuchy lekkie i ciężkie immunoglobuliny G) skoniugowane z fluorochromem emitującym światło w zakresie 665–675 nm, ekscytowanym laserem czerwonym (633–640 nm) </t>
    </r>
    <r>
      <rPr>
        <strike/>
        <sz val="9"/>
        <rFont val="Calibri"/>
        <family val="2"/>
        <charset val="238"/>
        <scheme val="minor"/>
      </rPr>
      <t xml:space="preserve"> -</t>
    </r>
    <r>
      <rPr>
        <sz val="9"/>
        <rFont val="Calibri"/>
        <family val="2"/>
        <charset val="238"/>
        <scheme val="minor"/>
      </rPr>
      <t xml:space="preserve"> preabsorbowane</t>
    </r>
  </si>
  <si>
    <t>Numer katalogowy ab150155 (Abcam) lub równoważny:  Drugorzędowe poliklonalne ośle anty-szczurze IgG H&amp;L skoniugowane z fluorochromem emitującym światło w zakresie 665–675 nm, ekscytowanym laserem czerwonym (633–640 nm). Długość fali absorpcyjnej: 652 nm Długość fali emisji: 668 nm
Reaktywność: Szczur
Izotyp:  ośle IgG
Typ przeciwciała: Poliklonalne
Gatunek gospodarza: Osioł
Skierowane przeciw: IgG (łańcuchy lekkie i ciężkie) szczura
Bufor: Środek konserwujący: 0.02% Azydek sodu. Składniki: PBS z 1% BSA i 23% glicerolem</t>
  </si>
  <si>
    <t>Przeciwciało CLEC10A/CD301 znakowane fluorochromem emitującym światło w zakresie 720–730 nm, ekscytowanym laserem czerwonym (633–640 nm)</t>
  </si>
  <si>
    <r>
      <rPr>
        <b/>
        <sz val="9"/>
        <rFont val="Calibri"/>
        <family val="2"/>
        <charset val="238"/>
        <scheme val="minor"/>
      </rPr>
      <t>Numer katalogowy NB100-64874AF700 (R&amp;D systems) lub równoważny</t>
    </r>
    <r>
      <rPr>
        <sz val="9"/>
        <rFont val="Calibri"/>
        <family val="2"/>
        <charset val="238"/>
        <scheme val="minor"/>
      </rPr>
      <t xml:space="preserve">: Szczurze monoklonlane przeciwciało przeciwko CLEC10A/CD301. Zastosowanie: cytometria przepływowa, immunohisochemia. Numer klonu: ER-MP23. Znakowane fluorochromem emitującym światło w zakresie 720–730 nm, ekscytowanym laserem czerwonym (633–640 nm). Imunnogen: Hybrydy komórek prekursorowych makrofagów Balb/c. Izotyp: IgG2a. Reaktywność: mysz. Bufor: 50mM boran sodu, 0,05% azydek sodu. </t>
    </r>
  </si>
  <si>
    <r>
      <t>Streptawidyna</t>
    </r>
    <r>
      <rPr>
        <strike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znakowana fluorochromem emitującym w zakresie 510–530 nm, ekscytowanym laserem 405 nm (violet) </t>
    </r>
  </si>
  <si>
    <r>
      <t xml:space="preserve">Anty-mysie przeciwciało przeciw CD3e znakowane fluorochromem emitującym w zakresie 510–530 nm, ekscytowanym laserem 405 nm (violet) </t>
    </r>
    <r>
      <rPr>
        <strike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(klon 500A2)</t>
    </r>
  </si>
  <si>
    <t>Anty-mysie przeciwciało przeciw Siglec-F znakowane fluorochromem emitującym w zakresie 420–430 nm, ekscytowanym laserem 405 nm (violet) (klon E50-2440)</t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</si>
  <si>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93668S (Cell Signaling Technology) lub równoważny: </t>
    </r>
    <r>
      <rPr>
        <sz val="9"/>
        <color rgb="FF000000"/>
        <rFont val="Calibri"/>
        <family val="2"/>
        <charset val="238"/>
        <scheme val="minor"/>
      </rPr>
      <t xml:space="preserve">królicze przeciwciało monoklonalne skierowane przeciwko białku arginazy-1. Zastosowanie: Western Blot, immunoflourescencja, cytometria przepływowa.
Reaktywność: człowiek, mysz, szczur.
Izotyp: królicze IgG
Typ przeciwciała: monoklonalne
Gatunek gospodarza: królik
Skład buforu: 10 mM HEPES (pH 7.5), 150 mM NaCl, 100 µg/ml BSA, 50% glicerol, &lt; 0.02% azydek sodu. </t>
    </r>
  </si>
  <si>
    <r>
      <rPr>
        <b/>
        <sz val="9"/>
        <color rgb="FF000000"/>
        <rFont val="Calibri"/>
        <family val="2"/>
        <charset val="238"/>
        <scheme val="minor"/>
      </rPr>
      <t xml:space="preserve">Numer katalogowy 73015S (Cell Signaling Technology) lub równoważny: </t>
    </r>
    <r>
      <rPr>
        <sz val="9"/>
        <color rgb="FF000000"/>
        <rFont val="Calibri"/>
        <family val="2"/>
        <charset val="238"/>
        <scheme val="minor"/>
      </rPr>
      <t>królicze</t>
    </r>
    <r>
      <rPr>
        <b/>
        <sz val="9"/>
        <color rgb="FF000000"/>
        <rFont val="Calibri"/>
        <family val="2"/>
        <charset val="238"/>
        <scheme val="minor"/>
      </rPr>
      <t xml:space="preserve"> p</t>
    </r>
    <r>
      <rPr>
        <sz val="9"/>
        <color rgb="FF000000"/>
        <rFont val="Calibri"/>
        <family val="2"/>
        <charset val="238"/>
        <scheme val="minor"/>
      </rPr>
      <t xml:space="preserve">rzeciwciało monoklonalne skierowane przeciwko białku Glut-1. Zastosowanie: Western Blot, immunoflourescencja, cytometria przepływowa.
Reaktywność: człowiek, mysz, szczur.
Izotyp: królicze IgG
Typ przeciwciała: monoklonalne
Gatunek gospodarza: królik
Skład buforu: 10 mM HEPES sodu (pH 7,5), 150 mM NaCl, 100 µg/ml BSA, 50% glicerolu, &lt; 0,02% azydku sodu.
</t>
    </r>
  </si>
  <si>
    <r>
      <rPr>
        <b/>
        <sz val="9"/>
        <rFont val="Calibri"/>
        <family val="2"/>
        <charset val="238"/>
        <scheme val="minor"/>
      </rPr>
      <t xml:space="preserve">Numer katalogowy 3169S (Cell Signaling Technology) lub równoważny: </t>
    </r>
    <r>
      <rPr>
        <sz val="9"/>
        <rFont val="Calibri"/>
        <family val="2"/>
        <charset val="238"/>
        <scheme val="minor"/>
      </rPr>
      <t xml:space="preserve">Przeciwciało monoklonalne skierowane przeciwko PDGF R beta. Musi posiada zdolność do rozpoznawania receptora beta PDGF w barwieniu immunohistochemicznym, Western Blot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
Reaktywność: mysz, człowiek, szczur
Izotyp: królicze IgG
Typ przeciwciała: monoklonalne
Gatunek gospodarza: królik
Skierowane przeciw: PDGF receptor beta
Skład buforu: 10 mM HEPES (pH 7.5), 150 mM NaCl, 100 µg/ml BSA, 50% glicerol, &lt; 0.02% azydek sodu. 
Objętość: 100 µl.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</si>
</sst>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8"/>
      <color rgb="FF00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  <xf numFmtId="0" fontId="3" fillId="0" borderId="0"/>
    <xf numFmtId="0" fontId="20" fillId="0" borderId="0"/>
    <xf numFmtId="0" fontId="21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Border="1" applyAlignment="1">
      <alignment horizontal="center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10" fillId="0" borderId="0" xfId="4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28" fillId="0" borderId="1" xfId="0" applyFont="1" applyBorder="1" applyAlignment="1" applyProtection="1">
      <alignment horizontal="center" vertical="center"/>
    </xf>
    <xf numFmtId="0" fontId="6" fillId="0" borderId="1" xfId="22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3">
    <cellStyle name="Comma 2" xfId="19" xr:uid="{086A341A-E3F6-4591-895A-13580724D594}"/>
    <cellStyle name="Dziesiętny 2" xfId="13" xr:uid="{696AE98F-4790-456C-AD6F-649B61B2D952}"/>
    <cellStyle name="Dziesiętny 2 2" xfId="21" xr:uid="{726D8B97-7EF3-4C20-B4C9-8EB2A9B5C50A}"/>
    <cellStyle name="Dziesiętny 3" xfId="7" xr:uid="{752EE941-FF66-423E-B1C3-66577485DE50}"/>
    <cellStyle name="Dziesiętny 3 2" xfId="20" xr:uid="{7623FD6F-6F1B-498E-9B72-8681FB59C558}"/>
    <cellStyle name="Hiperłącze" xfId="22" builtinId="8"/>
    <cellStyle name="Nagłówek 1" xfId="3" builtinId="16"/>
    <cellStyle name="Normalny" xfId="0" builtinId="0"/>
    <cellStyle name="Normalny 2" xfId="6" xr:uid="{B5ED1DC2-F5E8-4DE2-AF2D-2383F10527DD}"/>
    <cellStyle name="Normalny 2 2" xfId="4" xr:uid="{06BEA70D-603C-4BD1-B17A-3693021215C9}"/>
    <cellStyle name="Normalny 2 2 2" xfId="9" xr:uid="{AAA0A24A-E4CA-4F48-9701-56BE46EBE03D}"/>
    <cellStyle name="Normalny 2 2 3" xfId="12" xr:uid="{3BBF8566-87C9-4941-8F99-06AEB2EAD8EF}"/>
    <cellStyle name="Normalny 2 2 4" xfId="15" xr:uid="{407BEC0C-0F82-49AA-B0BE-7F9254944828}"/>
    <cellStyle name="Normalny 2 2 5" xfId="17" xr:uid="{D6C19648-4C3A-4C3F-9A3F-010D808DCC1C}"/>
    <cellStyle name="Normalny 2 2 9" xfId="1" xr:uid="{053B3052-7441-4B65-B205-1BC4C87FF6D4}"/>
    <cellStyle name="Normalny 3" xfId="8" xr:uid="{285B3000-A6C3-4909-9BE2-1CFB8A18FACD}"/>
    <cellStyle name="Normalny 4" xfId="10" xr:uid="{BDCF747C-3830-4BC8-91C5-AAE7547D8CD6}"/>
    <cellStyle name="Normalny 5" xfId="11" xr:uid="{F7B70B04-CCD8-45E8-A438-FC0D98254642}"/>
    <cellStyle name="Normalny 6" xfId="14" xr:uid="{EC6685CA-17F7-4414-99DC-07F118F04341}"/>
    <cellStyle name="Normalny 7" xfId="16" xr:uid="{BF466B1B-5856-439A-B77E-9A19B29EA8B2}"/>
    <cellStyle name="Normalny 8" xfId="5" xr:uid="{BCF2C8C3-871C-41C3-8911-305EB7460CFE}"/>
    <cellStyle name="Percent 2" xfId="18" xr:uid="{6282DCF9-44A5-41F3-9BCA-0CAB79F3D8F6}"/>
    <cellStyle name="Walutowy" xfId="2" builtinId="4"/>
  </cellStyles>
  <dxfs count="45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44" priority="5">
      <formula>LEN(TRIM(A1))&gt;0</formula>
    </cfRule>
  </conditionalFormatting>
  <conditionalFormatting sqref="A2:XFD2">
    <cfRule type="notContainsBlanks" dxfId="43" priority="3">
      <formula>LEN(TRIM(A2))&gt;0</formula>
    </cfRule>
  </conditionalFormatting>
  <conditionalFormatting sqref="K1:K1048576">
    <cfRule type="notContainsBlanks" dxfId="42" priority="2">
      <formula>LEN(TRIM(K1))&gt;0</formula>
    </cfRule>
  </conditionalFormatting>
  <conditionalFormatting sqref="I1:J1048576 L1:M1048576">
    <cfRule type="notContainsBlanks" dxfId="41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12"/>
  <sheetViews>
    <sheetView zoomScale="70" zoomScaleNormal="70" workbookViewId="0">
      <selection activeCell="E11" sqref="E11"/>
    </sheetView>
  </sheetViews>
  <sheetFormatPr defaultColWidth="0" defaultRowHeight="15" x14ac:dyDescent="0.25"/>
  <cols>
    <col min="1" max="1" width="17.28515625" style="2" bestFit="1" customWidth="1"/>
    <col min="2" max="2" width="29.85546875" style="2" customWidth="1"/>
    <col min="3" max="3" width="31.7109375" style="3" customWidth="1"/>
    <col min="4" max="10" width="9.140625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 cm="1">
        <f t="array" ref="A3:A12">IFERROR(_xlfn.SEQUENCE(COUNTA(B:B)-1,1,1,1),1)</f>
        <v>1</v>
      </c>
      <c r="B3" s="1" t="s">
        <v>30</v>
      </c>
      <c r="C3" s="10">
        <f ca="1">IF(ISBLANK(A3),"",IFERROR(SUM(INDIRECT("'"&amp;B3&amp;"'!M:M"))/2,"KWOTA WYŚWIETLI SIĘ PO UZUPEŁNIENIU PAKIETU"))</f>
        <v>0</v>
      </c>
    </row>
    <row r="4" spans="1:3" ht="42" customHeight="1" x14ac:dyDescent="0.25">
      <c r="A4" s="1">
        <v>2</v>
      </c>
      <c r="B4" s="1" t="s">
        <v>31</v>
      </c>
      <c r="C4" s="1">
        <f t="shared" ref="C4:C12" ca="1" si="0">IF(ISBLANK(A4),"",IFERROR(SUM(INDIRECT("'"&amp;B4&amp;"'!K:K"))/2,"KWOTA WYŚWIETLI SIĘ PO UZUPEŁNIENIU PAKIETU"))</f>
        <v>0</v>
      </c>
    </row>
    <row r="5" spans="1:3" ht="42" customHeight="1" x14ac:dyDescent="0.25">
      <c r="A5" s="1">
        <v>3</v>
      </c>
      <c r="B5" s="1" t="s">
        <v>32</v>
      </c>
      <c r="C5" s="1">
        <f t="shared" ca="1" si="0"/>
        <v>0</v>
      </c>
    </row>
    <row r="6" spans="1:3" ht="42" customHeight="1" x14ac:dyDescent="0.25">
      <c r="A6" s="1">
        <v>4</v>
      </c>
      <c r="B6" s="1" t="s">
        <v>33</v>
      </c>
      <c r="C6" s="1">
        <f t="shared" ca="1" si="0"/>
        <v>0</v>
      </c>
    </row>
    <row r="7" spans="1:3" ht="42" customHeight="1" x14ac:dyDescent="0.25">
      <c r="A7" s="1">
        <v>5</v>
      </c>
      <c r="B7" s="1" t="s">
        <v>34</v>
      </c>
      <c r="C7" s="1">
        <f t="shared" ca="1" si="0"/>
        <v>0</v>
      </c>
    </row>
    <row r="8" spans="1:3" ht="42" customHeight="1" x14ac:dyDescent="0.25">
      <c r="A8" s="1">
        <v>6</v>
      </c>
      <c r="B8" s="1" t="s">
        <v>35</v>
      </c>
      <c r="C8" s="1">
        <f t="shared" ca="1" si="0"/>
        <v>0</v>
      </c>
    </row>
    <row r="9" spans="1:3" ht="42" customHeight="1" x14ac:dyDescent="0.25">
      <c r="A9" s="1">
        <v>7</v>
      </c>
      <c r="B9" s="1" t="s">
        <v>36</v>
      </c>
      <c r="C9" s="1">
        <f t="shared" ca="1" si="0"/>
        <v>0</v>
      </c>
    </row>
    <row r="10" spans="1:3" ht="42" customHeight="1" x14ac:dyDescent="0.25">
      <c r="A10" s="1">
        <v>8</v>
      </c>
      <c r="B10" s="1" t="s">
        <v>37</v>
      </c>
      <c r="C10" s="1">
        <f t="shared" ca="1" si="0"/>
        <v>0</v>
      </c>
    </row>
    <row r="11" spans="1:3" ht="42" customHeight="1" x14ac:dyDescent="0.25">
      <c r="A11" s="1">
        <v>9</v>
      </c>
      <c r="B11" s="1" t="s">
        <v>38</v>
      </c>
      <c r="C11" s="1">
        <f t="shared" ca="1" si="0"/>
        <v>0</v>
      </c>
    </row>
    <row r="12" spans="1:3" ht="42" customHeight="1" x14ac:dyDescent="0.25">
      <c r="A12" s="1">
        <v>10</v>
      </c>
      <c r="B12" s="1" t="s">
        <v>39</v>
      </c>
      <c r="C12" s="1">
        <f t="shared" ca="1" si="0"/>
        <v>0</v>
      </c>
    </row>
  </sheetData>
  <phoneticPr fontId="6" type="noConversion"/>
  <conditionalFormatting sqref="A1:C1048576">
    <cfRule type="expression" dxfId="40" priority="1" stopIfTrue="1">
      <formula>NOT(ISBLANK(A1))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FD54-C192-47D9-B02E-4E71B51850AD}">
  <sheetPr>
    <tabColor theme="5" tint="0.39997558519241921"/>
  </sheetPr>
  <dimension ref="A1:M48"/>
  <sheetViews>
    <sheetView tabSelected="1" topLeftCell="A44" zoomScale="80" zoomScaleNormal="80" workbookViewId="0">
      <selection activeCell="J32" sqref="J32:M47"/>
    </sheetView>
  </sheetViews>
  <sheetFormatPr defaultColWidth="9.140625" defaultRowHeight="15" x14ac:dyDescent="0.25"/>
  <cols>
    <col min="1" max="1" width="6.28515625" style="39" customWidth="1"/>
    <col min="2" max="2" width="13.42578125" style="17" customWidth="1"/>
    <col min="3" max="3" width="28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44" x14ac:dyDescent="0.25">
      <c r="A3" s="55" cm="1">
        <f t="array" ref="A3:A47">IFERROR(_xlfn.SEQUENCE(COUNTA(B:B)-2,1,1,1),1)</f>
        <v>1</v>
      </c>
      <c r="B3" s="29" t="s">
        <v>30</v>
      </c>
      <c r="C3" s="57" t="s">
        <v>40</v>
      </c>
      <c r="D3" s="54" t="s">
        <v>76</v>
      </c>
      <c r="E3" s="11"/>
      <c r="F3" s="12"/>
      <c r="G3" s="66" t="s">
        <v>114</v>
      </c>
      <c r="H3" s="52">
        <v>1</v>
      </c>
      <c r="I3" s="13"/>
      <c r="J3" s="28">
        <f t="shared" ref="J3:J39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ht="144" x14ac:dyDescent="0.25">
      <c r="A4" s="55">
        <v>2</v>
      </c>
      <c r="B4" s="29" t="s">
        <v>30</v>
      </c>
      <c r="C4" s="57" t="s">
        <v>77</v>
      </c>
      <c r="D4" s="54" t="s">
        <v>78</v>
      </c>
      <c r="E4" s="11"/>
      <c r="F4" s="12"/>
      <c r="G4" s="66" t="s">
        <v>114</v>
      </c>
      <c r="H4" s="52">
        <v>1</v>
      </c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ht="144" x14ac:dyDescent="0.25">
      <c r="A5" s="55">
        <v>3</v>
      </c>
      <c r="B5" s="29" t="s">
        <v>30</v>
      </c>
      <c r="C5" s="57" t="s">
        <v>41</v>
      </c>
      <c r="D5" s="54" t="s">
        <v>79</v>
      </c>
      <c r="E5" s="11"/>
      <c r="F5" s="12"/>
      <c r="G5" s="66" t="s">
        <v>114</v>
      </c>
      <c r="H5" s="52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56" x14ac:dyDescent="0.25">
      <c r="A6" s="55">
        <v>4</v>
      </c>
      <c r="B6" s="29" t="s">
        <v>30</v>
      </c>
      <c r="C6" s="57" t="s">
        <v>42</v>
      </c>
      <c r="D6" s="54" t="s">
        <v>80</v>
      </c>
      <c r="E6" s="11"/>
      <c r="F6" s="12"/>
      <c r="G6" s="66" t="s">
        <v>114</v>
      </c>
      <c r="H6" s="52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156" x14ac:dyDescent="0.25">
      <c r="A7" s="55">
        <v>5</v>
      </c>
      <c r="B7" s="29" t="s">
        <v>30</v>
      </c>
      <c r="C7" s="57" t="s">
        <v>43</v>
      </c>
      <c r="D7" s="54" t="s">
        <v>81</v>
      </c>
      <c r="E7" s="11"/>
      <c r="F7" s="12"/>
      <c r="G7" s="52" t="s">
        <v>114</v>
      </c>
      <c r="H7" s="52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144" x14ac:dyDescent="0.25">
      <c r="A8" s="55">
        <v>6</v>
      </c>
      <c r="B8" s="29" t="s">
        <v>30</v>
      </c>
      <c r="C8" s="57" t="s">
        <v>44</v>
      </c>
      <c r="D8" s="54" t="s">
        <v>82</v>
      </c>
      <c r="E8" s="11"/>
      <c r="F8" s="12"/>
      <c r="G8" s="52" t="s">
        <v>114</v>
      </c>
      <c r="H8" s="52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156" x14ac:dyDescent="0.25">
      <c r="A9" s="55">
        <v>7</v>
      </c>
      <c r="B9" s="29" t="s">
        <v>30</v>
      </c>
      <c r="C9" s="57" t="s">
        <v>45</v>
      </c>
      <c r="D9" s="54" t="s">
        <v>83</v>
      </c>
      <c r="E9" s="11"/>
      <c r="F9" s="12"/>
      <c r="G9" s="52" t="s">
        <v>114</v>
      </c>
      <c r="H9" s="52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156" x14ac:dyDescent="0.25">
      <c r="A10" s="55">
        <v>8</v>
      </c>
      <c r="B10" s="29" t="s">
        <v>30</v>
      </c>
      <c r="C10" s="57" t="s">
        <v>46</v>
      </c>
      <c r="D10" s="54" t="s">
        <v>84</v>
      </c>
      <c r="E10" s="11"/>
      <c r="F10" s="12"/>
      <c r="G10" s="52" t="s">
        <v>114</v>
      </c>
      <c r="H10" s="52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156" x14ac:dyDescent="0.25">
      <c r="A11" s="55">
        <v>9</v>
      </c>
      <c r="B11" s="29" t="s">
        <v>30</v>
      </c>
      <c r="C11" s="57" t="s">
        <v>47</v>
      </c>
      <c r="D11" s="54" t="s">
        <v>85</v>
      </c>
      <c r="E11" s="11"/>
      <c r="F11" s="12"/>
      <c r="G11" s="52" t="s">
        <v>114</v>
      </c>
      <c r="H11" s="52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144" x14ac:dyDescent="0.25">
      <c r="A12" s="55">
        <v>10</v>
      </c>
      <c r="B12" s="29" t="s">
        <v>30</v>
      </c>
      <c r="C12" s="57" t="s">
        <v>48</v>
      </c>
      <c r="D12" s="54" t="s">
        <v>86</v>
      </c>
      <c r="E12" s="11"/>
      <c r="F12" s="12"/>
      <c r="G12" s="52" t="s">
        <v>114</v>
      </c>
      <c r="H12" s="52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108" x14ac:dyDescent="0.25">
      <c r="A13" s="55">
        <v>11</v>
      </c>
      <c r="B13" s="29" t="s">
        <v>30</v>
      </c>
      <c r="C13" s="57" t="s">
        <v>49</v>
      </c>
      <c r="D13" s="54" t="s">
        <v>87</v>
      </c>
      <c r="E13" s="11"/>
      <c r="F13" s="12"/>
      <c r="G13" s="52" t="s">
        <v>114</v>
      </c>
      <c r="H13" s="52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144" x14ac:dyDescent="0.25">
      <c r="A14" s="55">
        <v>12</v>
      </c>
      <c r="B14" s="29" t="s">
        <v>30</v>
      </c>
      <c r="C14" s="57" t="s">
        <v>50</v>
      </c>
      <c r="D14" s="54" t="s">
        <v>88</v>
      </c>
      <c r="E14" s="11"/>
      <c r="F14" s="12"/>
      <c r="G14" s="52" t="s">
        <v>114</v>
      </c>
      <c r="H14" s="52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144" x14ac:dyDescent="0.25">
      <c r="A15" s="55">
        <v>13</v>
      </c>
      <c r="B15" s="29" t="s">
        <v>30</v>
      </c>
      <c r="C15" s="57" t="s">
        <v>51</v>
      </c>
      <c r="D15" s="54" t="s">
        <v>89</v>
      </c>
      <c r="E15" s="11"/>
      <c r="F15" s="12"/>
      <c r="G15" s="52" t="s">
        <v>115</v>
      </c>
      <c r="H15" s="52">
        <v>1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144" x14ac:dyDescent="0.25">
      <c r="A16" s="55">
        <v>14</v>
      </c>
      <c r="B16" s="29" t="s">
        <v>30</v>
      </c>
      <c r="C16" s="61" t="s">
        <v>405</v>
      </c>
      <c r="D16" s="54" t="s">
        <v>404</v>
      </c>
      <c r="E16" s="11"/>
      <c r="F16" s="12"/>
      <c r="G16" s="52" t="s">
        <v>116</v>
      </c>
      <c r="H16" s="52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132" x14ac:dyDescent="0.25">
      <c r="A17" s="55">
        <v>15</v>
      </c>
      <c r="B17" s="29" t="s">
        <v>30</v>
      </c>
      <c r="C17" s="57" t="s">
        <v>52</v>
      </c>
      <c r="D17" s="54" t="s">
        <v>90</v>
      </c>
      <c r="E17" s="11"/>
      <c r="F17" s="12"/>
      <c r="G17" s="52" t="s">
        <v>117</v>
      </c>
      <c r="H17" s="52">
        <v>1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168" x14ac:dyDescent="0.25">
      <c r="A18" s="55">
        <v>16</v>
      </c>
      <c r="B18" s="29" t="s">
        <v>30</v>
      </c>
      <c r="C18" s="57" t="s">
        <v>53</v>
      </c>
      <c r="D18" s="54" t="s">
        <v>91</v>
      </c>
      <c r="E18" s="11"/>
      <c r="F18" s="12"/>
      <c r="G18" s="52" t="s">
        <v>115</v>
      </c>
      <c r="H18" s="52">
        <v>1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ht="144" x14ac:dyDescent="0.25">
      <c r="A19" s="55">
        <v>17</v>
      </c>
      <c r="B19" s="29" t="s">
        <v>30</v>
      </c>
      <c r="C19" s="57" t="s">
        <v>54</v>
      </c>
      <c r="D19" s="54" t="s">
        <v>92</v>
      </c>
      <c r="E19" s="11"/>
      <c r="F19" s="12"/>
      <c r="G19" s="52" t="s">
        <v>117</v>
      </c>
      <c r="H19" s="52">
        <v>1</v>
      </c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ht="144" x14ac:dyDescent="0.25">
      <c r="A20" s="55">
        <v>18</v>
      </c>
      <c r="B20" s="29" t="s">
        <v>30</v>
      </c>
      <c r="C20" s="57" t="s">
        <v>55</v>
      </c>
      <c r="D20" s="54" t="s">
        <v>93</v>
      </c>
      <c r="E20" s="11"/>
      <c r="F20" s="12"/>
      <c r="G20" s="52" t="s">
        <v>115</v>
      </c>
      <c r="H20" s="52">
        <v>1</v>
      </c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ht="168" x14ac:dyDescent="0.25">
      <c r="A21" s="55">
        <v>19</v>
      </c>
      <c r="B21" s="29" t="s">
        <v>30</v>
      </c>
      <c r="C21" s="57" t="s">
        <v>56</v>
      </c>
      <c r="D21" s="54" t="s">
        <v>94</v>
      </c>
      <c r="E21" s="11"/>
      <c r="F21" s="12"/>
      <c r="G21" s="52" t="s">
        <v>115</v>
      </c>
      <c r="H21" s="52">
        <v>1</v>
      </c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ht="156" x14ac:dyDescent="0.25">
      <c r="A22" s="55">
        <v>20</v>
      </c>
      <c r="B22" s="29" t="s">
        <v>30</v>
      </c>
      <c r="C22" s="57" t="s">
        <v>57</v>
      </c>
      <c r="D22" s="54" t="s">
        <v>95</v>
      </c>
      <c r="E22" s="11"/>
      <c r="F22" s="12"/>
      <c r="G22" s="52" t="s">
        <v>115</v>
      </c>
      <c r="H22" s="52">
        <v>1</v>
      </c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ht="144" x14ac:dyDescent="0.25">
      <c r="A23" s="55">
        <v>21</v>
      </c>
      <c r="B23" s="29" t="s">
        <v>30</v>
      </c>
      <c r="C23" s="57" t="s">
        <v>58</v>
      </c>
      <c r="D23" s="54" t="s">
        <v>96</v>
      </c>
      <c r="E23" s="11"/>
      <c r="F23" s="12"/>
      <c r="G23" s="64" t="s">
        <v>117</v>
      </c>
      <c r="H23" s="52">
        <v>1</v>
      </c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ht="120" x14ac:dyDescent="0.25">
      <c r="A24" s="55">
        <v>22</v>
      </c>
      <c r="B24" s="29" t="s">
        <v>30</v>
      </c>
      <c r="C24" s="57" t="s">
        <v>59</v>
      </c>
      <c r="D24" s="54" t="s">
        <v>97</v>
      </c>
      <c r="E24" s="11"/>
      <c r="F24" s="12"/>
      <c r="G24" s="64" t="s">
        <v>115</v>
      </c>
      <c r="H24" s="52">
        <v>1</v>
      </c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ht="144" x14ac:dyDescent="0.25">
      <c r="A25" s="55">
        <v>23</v>
      </c>
      <c r="B25" s="29" t="s">
        <v>30</v>
      </c>
      <c r="C25" s="57" t="s">
        <v>60</v>
      </c>
      <c r="D25" s="54" t="s">
        <v>98</v>
      </c>
      <c r="E25" s="11"/>
      <c r="F25" s="12"/>
      <c r="G25" s="66" t="s">
        <v>114</v>
      </c>
      <c r="H25" s="52">
        <v>1</v>
      </c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ht="156" x14ac:dyDescent="0.25">
      <c r="A26" s="55">
        <v>24</v>
      </c>
      <c r="B26" s="29" t="s">
        <v>30</v>
      </c>
      <c r="C26" s="57" t="s">
        <v>61</v>
      </c>
      <c r="D26" s="54" t="s">
        <v>99</v>
      </c>
      <c r="E26" s="11"/>
      <c r="F26" s="12"/>
      <c r="G26" s="52" t="s">
        <v>117</v>
      </c>
      <c r="H26" s="52">
        <v>1</v>
      </c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ht="132" x14ac:dyDescent="0.25">
      <c r="A27" s="55">
        <v>25</v>
      </c>
      <c r="B27" s="29" t="s">
        <v>30</v>
      </c>
      <c r="C27" s="57" t="s">
        <v>62</v>
      </c>
      <c r="D27" s="54" t="s">
        <v>100</v>
      </c>
      <c r="E27" s="11"/>
      <c r="F27" s="12"/>
      <c r="G27" s="52" t="s">
        <v>114</v>
      </c>
      <c r="H27" s="52">
        <v>1</v>
      </c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ht="132" x14ac:dyDescent="0.25">
      <c r="A28" s="55">
        <v>26</v>
      </c>
      <c r="B28" s="29" t="s">
        <v>30</v>
      </c>
      <c r="C28" s="57" t="s">
        <v>63</v>
      </c>
      <c r="D28" s="54" t="s">
        <v>101</v>
      </c>
      <c r="E28" s="11"/>
      <c r="F28" s="12"/>
      <c r="G28" s="52" t="s">
        <v>114</v>
      </c>
      <c r="H28" s="52">
        <v>1</v>
      </c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ht="144" x14ac:dyDescent="0.25">
      <c r="A29" s="55">
        <v>27</v>
      </c>
      <c r="B29" s="29" t="s">
        <v>30</v>
      </c>
      <c r="C29" s="57" t="s">
        <v>64</v>
      </c>
      <c r="D29" s="54" t="s">
        <v>102</v>
      </c>
      <c r="E29" s="11"/>
      <c r="F29" s="12"/>
      <c r="G29" s="52" t="s">
        <v>115</v>
      </c>
      <c r="H29" s="52">
        <v>1</v>
      </c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ht="132" x14ac:dyDescent="0.25">
      <c r="A30" s="55">
        <v>28</v>
      </c>
      <c r="B30" s="45" t="s">
        <v>30</v>
      </c>
      <c r="C30" s="57" t="s">
        <v>65</v>
      </c>
      <c r="D30" s="54" t="s">
        <v>103</v>
      </c>
      <c r="E30" s="11"/>
      <c r="F30" s="12"/>
      <c r="G30" s="52" t="s">
        <v>115</v>
      </c>
      <c r="H30" s="52">
        <v>1</v>
      </c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ht="144" x14ac:dyDescent="0.25">
      <c r="A31" s="55">
        <v>29</v>
      </c>
      <c r="B31" s="45" t="s">
        <v>30</v>
      </c>
      <c r="C31" s="57" t="s">
        <v>66</v>
      </c>
      <c r="D31" s="54" t="s">
        <v>104</v>
      </c>
      <c r="E31" s="11"/>
      <c r="F31" s="12"/>
      <c r="G31" s="52" t="s">
        <v>115</v>
      </c>
      <c r="H31" s="52">
        <v>1</v>
      </c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ht="156" x14ac:dyDescent="0.25">
      <c r="A32" s="55">
        <v>30</v>
      </c>
      <c r="B32" s="45" t="s">
        <v>30</v>
      </c>
      <c r="C32" s="57" t="s">
        <v>67</v>
      </c>
      <c r="D32" s="54" t="s">
        <v>105</v>
      </c>
      <c r="E32" s="11"/>
      <c r="F32" s="12"/>
      <c r="G32" s="52" t="s">
        <v>115</v>
      </c>
      <c r="H32" s="52">
        <v>1</v>
      </c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ht="144" x14ac:dyDescent="0.25">
      <c r="A33" s="55">
        <v>31</v>
      </c>
      <c r="B33" s="45" t="s">
        <v>30</v>
      </c>
      <c r="C33" s="57" t="s">
        <v>68</v>
      </c>
      <c r="D33" s="54" t="s">
        <v>106</v>
      </c>
      <c r="E33" s="11"/>
      <c r="F33" s="12"/>
      <c r="G33" s="52" t="s">
        <v>115</v>
      </c>
      <c r="H33" s="52">
        <v>1</v>
      </c>
      <c r="I33" s="13"/>
      <c r="J33" s="28">
        <f t="shared" ref="J33:J47" si="3">ROUND(I33*H33,2)</f>
        <v>0</v>
      </c>
      <c r="K33" s="43"/>
      <c r="L33" s="28">
        <f t="shared" ref="L33:L47" si="4">IFERROR(ROUND(J33*K33,2),0)</f>
        <v>0</v>
      </c>
      <c r="M33" s="28">
        <f t="shared" ref="M33:M47" si="5">L33+J33</f>
        <v>0</v>
      </c>
    </row>
    <row r="34" spans="1:13" ht="144" x14ac:dyDescent="0.25">
      <c r="A34" s="55">
        <v>32</v>
      </c>
      <c r="B34" s="45" t="s">
        <v>30</v>
      </c>
      <c r="C34" s="57" t="s">
        <v>69</v>
      </c>
      <c r="D34" s="54" t="s">
        <v>107</v>
      </c>
      <c r="E34" s="11"/>
      <c r="F34" s="12"/>
      <c r="G34" s="52" t="s">
        <v>115</v>
      </c>
      <c r="H34" s="52">
        <v>1</v>
      </c>
      <c r="I34" s="13"/>
      <c r="J34" s="28">
        <f t="shared" si="3"/>
        <v>0</v>
      </c>
      <c r="K34" s="43"/>
      <c r="L34" s="28">
        <f t="shared" si="4"/>
        <v>0</v>
      </c>
      <c r="M34" s="28">
        <f t="shared" si="5"/>
        <v>0</v>
      </c>
    </row>
    <row r="35" spans="1:13" ht="168" x14ac:dyDescent="0.25">
      <c r="A35" s="55">
        <v>33</v>
      </c>
      <c r="B35" s="45" t="s">
        <v>30</v>
      </c>
      <c r="C35" s="60" t="s">
        <v>407</v>
      </c>
      <c r="D35" s="50" t="s">
        <v>406</v>
      </c>
      <c r="E35" s="11"/>
      <c r="F35" s="12"/>
      <c r="G35" s="62" t="s">
        <v>115</v>
      </c>
      <c r="H35" s="52">
        <v>1</v>
      </c>
      <c r="I35" s="13"/>
      <c r="J35" s="28">
        <f t="shared" si="3"/>
        <v>0</v>
      </c>
      <c r="K35" s="43"/>
      <c r="L35" s="28">
        <f t="shared" si="4"/>
        <v>0</v>
      </c>
      <c r="M35" s="28">
        <f t="shared" si="5"/>
        <v>0</v>
      </c>
    </row>
    <row r="36" spans="1:13" ht="84" x14ac:dyDescent="0.25">
      <c r="A36" s="55">
        <v>34</v>
      </c>
      <c r="B36" s="45" t="s">
        <v>30</v>
      </c>
      <c r="C36" s="57" t="s">
        <v>70</v>
      </c>
      <c r="D36" s="54" t="s">
        <v>108</v>
      </c>
      <c r="E36" s="11"/>
      <c r="F36" s="12"/>
      <c r="G36" s="62" t="s">
        <v>115</v>
      </c>
      <c r="H36" s="52">
        <v>1</v>
      </c>
      <c r="I36" s="13"/>
      <c r="J36" s="28">
        <f t="shared" si="3"/>
        <v>0</v>
      </c>
      <c r="K36" s="43"/>
      <c r="L36" s="28">
        <f t="shared" si="4"/>
        <v>0</v>
      </c>
      <c r="M36" s="28">
        <f t="shared" si="5"/>
        <v>0</v>
      </c>
    </row>
    <row r="37" spans="1:13" ht="132" x14ac:dyDescent="0.25">
      <c r="A37" s="55">
        <v>35</v>
      </c>
      <c r="B37" s="45" t="s">
        <v>30</v>
      </c>
      <c r="C37" s="47" t="s">
        <v>71</v>
      </c>
      <c r="D37" s="58" t="s">
        <v>109</v>
      </c>
      <c r="E37" s="11"/>
      <c r="F37" s="12"/>
      <c r="G37" s="64" t="s">
        <v>114</v>
      </c>
      <c r="H37" s="64">
        <v>1</v>
      </c>
      <c r="I37" s="13"/>
      <c r="J37" s="28">
        <f t="shared" si="3"/>
        <v>0</v>
      </c>
      <c r="K37" s="43"/>
      <c r="L37" s="28">
        <f t="shared" si="4"/>
        <v>0</v>
      </c>
      <c r="M37" s="28">
        <f t="shared" si="5"/>
        <v>0</v>
      </c>
    </row>
    <row r="38" spans="1:13" ht="156" x14ac:dyDescent="0.25">
      <c r="A38" s="55">
        <v>36</v>
      </c>
      <c r="B38" s="45" t="s">
        <v>30</v>
      </c>
      <c r="C38" s="47" t="s">
        <v>72</v>
      </c>
      <c r="D38" s="53" t="s">
        <v>110</v>
      </c>
      <c r="E38" s="11"/>
      <c r="F38" s="12"/>
      <c r="G38" s="52" t="s">
        <v>118</v>
      </c>
      <c r="H38" s="64">
        <v>1</v>
      </c>
      <c r="I38" s="13"/>
      <c r="J38" s="28">
        <f t="shared" si="3"/>
        <v>0</v>
      </c>
      <c r="K38" s="43"/>
      <c r="L38" s="28">
        <f t="shared" si="4"/>
        <v>0</v>
      </c>
      <c r="M38" s="28">
        <f t="shared" si="5"/>
        <v>0</v>
      </c>
    </row>
    <row r="39" spans="1:13" ht="120" x14ac:dyDescent="0.25">
      <c r="A39" s="55">
        <v>37</v>
      </c>
      <c r="B39" s="45" t="s">
        <v>30</v>
      </c>
      <c r="C39" s="48" t="s">
        <v>73</v>
      </c>
      <c r="D39" s="53" t="s">
        <v>111</v>
      </c>
      <c r="E39" s="11"/>
      <c r="F39" s="12"/>
      <c r="G39" s="52" t="s">
        <v>119</v>
      </c>
      <c r="H39" s="64">
        <v>1</v>
      </c>
      <c r="I39" s="13"/>
      <c r="J39" s="28">
        <f t="shared" si="3"/>
        <v>0</v>
      </c>
      <c r="K39" s="43"/>
      <c r="L39" s="28">
        <f t="shared" si="4"/>
        <v>0</v>
      </c>
      <c r="M39" s="28">
        <f t="shared" si="5"/>
        <v>0</v>
      </c>
    </row>
    <row r="40" spans="1:13" ht="144" x14ac:dyDescent="0.25">
      <c r="A40" s="49">
        <v>38</v>
      </c>
      <c r="B40" s="45" t="s">
        <v>30</v>
      </c>
      <c r="C40" s="48" t="s">
        <v>409</v>
      </c>
      <c r="D40" s="93" t="s">
        <v>408</v>
      </c>
      <c r="E40" s="11"/>
      <c r="F40" s="12"/>
      <c r="G40" s="52" t="s">
        <v>116</v>
      </c>
      <c r="H40" s="64">
        <v>1</v>
      </c>
      <c r="I40" s="13"/>
      <c r="J40" s="28">
        <f t="shared" si="3"/>
        <v>0</v>
      </c>
      <c r="K40" s="43"/>
      <c r="L40" s="28">
        <f t="shared" si="4"/>
        <v>0</v>
      </c>
      <c r="M40" s="28">
        <f t="shared" si="5"/>
        <v>0</v>
      </c>
    </row>
    <row r="41" spans="1:13" ht="156" x14ac:dyDescent="0.25">
      <c r="A41" s="49">
        <v>39</v>
      </c>
      <c r="B41" s="45" t="s">
        <v>30</v>
      </c>
      <c r="C41" s="48" t="s">
        <v>410</v>
      </c>
      <c r="D41" s="53" t="s">
        <v>411</v>
      </c>
      <c r="E41" s="11"/>
      <c r="F41" s="12"/>
      <c r="G41" s="52" t="s">
        <v>120</v>
      </c>
      <c r="H41" s="64">
        <v>1</v>
      </c>
      <c r="I41" s="13"/>
      <c r="J41" s="28">
        <f t="shared" si="3"/>
        <v>0</v>
      </c>
      <c r="K41" s="43"/>
      <c r="L41" s="28">
        <f t="shared" si="4"/>
        <v>0</v>
      </c>
      <c r="M41" s="28">
        <f t="shared" si="5"/>
        <v>0</v>
      </c>
    </row>
    <row r="42" spans="1:13" ht="156" x14ac:dyDescent="0.25">
      <c r="A42" s="49">
        <v>40</v>
      </c>
      <c r="B42" s="45" t="s">
        <v>30</v>
      </c>
      <c r="C42" s="48" t="s">
        <v>412</v>
      </c>
      <c r="D42" s="93" t="s">
        <v>413</v>
      </c>
      <c r="E42" s="11"/>
      <c r="F42" s="12"/>
      <c r="G42" s="52" t="s">
        <v>120</v>
      </c>
      <c r="H42" s="64">
        <v>1</v>
      </c>
      <c r="I42" s="13"/>
      <c r="J42" s="28">
        <f t="shared" si="3"/>
        <v>0</v>
      </c>
      <c r="K42" s="43"/>
      <c r="L42" s="28">
        <f t="shared" si="4"/>
        <v>0</v>
      </c>
      <c r="M42" s="28">
        <f t="shared" si="5"/>
        <v>0</v>
      </c>
    </row>
    <row r="43" spans="1:13" ht="156" x14ac:dyDescent="0.25">
      <c r="A43" s="49">
        <v>41</v>
      </c>
      <c r="B43" s="45" t="s">
        <v>30</v>
      </c>
      <c r="C43" s="48" t="s">
        <v>414</v>
      </c>
      <c r="D43" s="53" t="s">
        <v>415</v>
      </c>
      <c r="E43" s="11"/>
      <c r="F43" s="12"/>
      <c r="G43" s="52" t="s">
        <v>120</v>
      </c>
      <c r="H43" s="64">
        <v>1</v>
      </c>
      <c r="I43" s="13"/>
      <c r="J43" s="28">
        <f t="shared" si="3"/>
        <v>0</v>
      </c>
      <c r="K43" s="43"/>
      <c r="L43" s="28">
        <f t="shared" si="4"/>
        <v>0</v>
      </c>
      <c r="M43" s="28">
        <f t="shared" si="5"/>
        <v>0</v>
      </c>
    </row>
    <row r="44" spans="1:13" ht="144" x14ac:dyDescent="0.25">
      <c r="A44" s="49">
        <v>42</v>
      </c>
      <c r="B44" s="45" t="s">
        <v>30</v>
      </c>
      <c r="C44" s="48" t="s">
        <v>416</v>
      </c>
      <c r="D44" s="53" t="s">
        <v>417</v>
      </c>
      <c r="E44" s="11"/>
      <c r="F44" s="12"/>
      <c r="G44" s="52" t="s">
        <v>121</v>
      </c>
      <c r="H44" s="64">
        <v>1</v>
      </c>
      <c r="I44" s="13"/>
      <c r="J44" s="28">
        <f t="shared" si="3"/>
        <v>0</v>
      </c>
      <c r="K44" s="43"/>
      <c r="L44" s="28">
        <f t="shared" si="4"/>
        <v>0</v>
      </c>
      <c r="M44" s="28">
        <f t="shared" si="5"/>
        <v>0</v>
      </c>
    </row>
    <row r="45" spans="1:13" ht="132" x14ac:dyDescent="0.25">
      <c r="A45" s="49">
        <v>43</v>
      </c>
      <c r="B45" s="46" t="s">
        <v>30</v>
      </c>
      <c r="C45" s="47" t="s">
        <v>74</v>
      </c>
      <c r="D45" s="53" t="s">
        <v>112</v>
      </c>
      <c r="E45" s="11"/>
      <c r="F45" s="12"/>
      <c r="G45" s="52" t="s">
        <v>120</v>
      </c>
      <c r="H45" s="64">
        <v>1</v>
      </c>
      <c r="I45" s="13"/>
      <c r="J45" s="28">
        <f t="shared" si="3"/>
        <v>0</v>
      </c>
      <c r="K45" s="43"/>
      <c r="L45" s="28">
        <f t="shared" si="4"/>
        <v>0</v>
      </c>
      <c r="M45" s="28">
        <f t="shared" si="5"/>
        <v>0</v>
      </c>
    </row>
    <row r="46" spans="1:13" ht="132" x14ac:dyDescent="0.25">
      <c r="A46" s="49">
        <v>44</v>
      </c>
      <c r="B46" s="46" t="s">
        <v>30</v>
      </c>
      <c r="C46" s="47" t="s">
        <v>75</v>
      </c>
      <c r="D46" s="53" t="s">
        <v>113</v>
      </c>
      <c r="E46" s="11"/>
      <c r="F46" s="12"/>
      <c r="G46" s="52" t="s">
        <v>120</v>
      </c>
      <c r="H46" s="64">
        <v>1</v>
      </c>
      <c r="I46" s="13"/>
      <c r="J46" s="28">
        <f t="shared" si="3"/>
        <v>0</v>
      </c>
      <c r="K46" s="43"/>
      <c r="L46" s="28">
        <f t="shared" si="4"/>
        <v>0</v>
      </c>
      <c r="M46" s="28">
        <f t="shared" si="5"/>
        <v>0</v>
      </c>
    </row>
    <row r="47" spans="1:13" ht="144" x14ac:dyDescent="0.25">
      <c r="A47" s="49">
        <v>45</v>
      </c>
      <c r="B47" s="46" t="s">
        <v>30</v>
      </c>
      <c r="C47" s="48" t="s">
        <v>419</v>
      </c>
      <c r="D47" s="93" t="s">
        <v>418</v>
      </c>
      <c r="E47" s="11"/>
      <c r="F47" s="12"/>
      <c r="G47" s="52" t="s">
        <v>121</v>
      </c>
      <c r="H47" s="64">
        <v>1</v>
      </c>
      <c r="I47" s="13"/>
      <c r="J47" s="28">
        <f t="shared" si="3"/>
        <v>0</v>
      </c>
      <c r="K47" s="43"/>
      <c r="L47" s="28">
        <f t="shared" si="4"/>
        <v>0</v>
      </c>
      <c r="M47" s="28">
        <f t="shared" si="5"/>
        <v>0</v>
      </c>
    </row>
    <row r="48" spans="1:13" x14ac:dyDescent="0.25">
      <c r="A48" s="35"/>
      <c r="B48" s="36"/>
      <c r="C48" s="36"/>
      <c r="D48" s="36"/>
      <c r="E48" s="41"/>
      <c r="F48" s="41"/>
      <c r="G48" s="35"/>
      <c r="H48" s="37"/>
      <c r="I48" s="42" t="str">
        <f>"Suma wartości dla "&amp;B3&amp;" (Σ poz. 1-"&amp;COUNTA(A:A)-2&amp;")"</f>
        <v>Suma wartości dla Pakiet 1 (Σ poz. 1-45)</v>
      </c>
      <c r="J48" s="38">
        <f>SUM(J3:J32)</f>
        <v>0</v>
      </c>
      <c r="K48" s="44" t="s">
        <v>21</v>
      </c>
      <c r="L48" s="38">
        <f>SUM(L3:L32)</f>
        <v>0</v>
      </c>
      <c r="M48" s="38">
        <f>SUM(M3:M32)</f>
        <v>0</v>
      </c>
    </row>
  </sheetData>
  <phoneticPr fontId="6" type="noConversion"/>
  <conditionalFormatting sqref="A1:M1048576">
    <cfRule type="notContainsBlanks" dxfId="39" priority="4">
      <formula>LEN(TRIM(A1))&gt;0</formula>
    </cfRule>
  </conditionalFormatting>
  <conditionalFormatting sqref="A2:XFD2">
    <cfRule type="notContainsBlanks" dxfId="38" priority="3">
      <formula>LEN(TRIM(A2))&gt;0</formula>
    </cfRule>
  </conditionalFormatting>
  <conditionalFormatting sqref="K1:K1048576">
    <cfRule type="notContainsBlanks" dxfId="37" priority="2">
      <formula>LEN(TRIM(K1))&gt;0</formula>
    </cfRule>
  </conditionalFormatting>
  <conditionalFormatting sqref="L1:M1048576 I1:J1048576">
    <cfRule type="notContainsBlanks" dxfId="36" priority="1">
      <formula>LEN(TRIM(I1))&gt;0</formula>
    </cfRule>
  </conditionalFormatting>
  <dataValidations count="2">
    <dataValidation allowBlank="1" showInputMessage="1" showErrorMessage="1" sqref="K1:M2 A1:I2 J1:J1048576 L3:M1048576" xr:uid="{CFDE7444-3AAA-40E3-87EF-671912BD7BEA}"/>
    <dataValidation type="decimal" operator="greaterThanOrEqual" allowBlank="1" showInputMessage="1" showErrorMessage="1" sqref="H3:I48" xr:uid="{D9CB3AB4-E0EF-4DAA-AE07-C8534B89EEA2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1DD-F170-49E0-BDC1-1F775521EA20}">
  <sheetPr>
    <tabColor theme="5" tint="0.39997558519241921"/>
  </sheetPr>
  <dimension ref="A1:M31"/>
  <sheetViews>
    <sheetView topLeftCell="A28" zoomScale="80" zoomScaleNormal="80" workbookViewId="0">
      <selection activeCell="N29" sqref="N29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4.14062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54.5" customHeight="1" x14ac:dyDescent="0.25">
      <c r="A3" s="23" cm="1">
        <f t="array" ref="A3:A30">IFERROR(_xlfn.SEQUENCE(COUNTA(B:B)-2,1,1,1),1)</f>
        <v>1</v>
      </c>
      <c r="B3" s="24" t="s">
        <v>31</v>
      </c>
      <c r="C3" s="67" t="s">
        <v>122</v>
      </c>
      <c r="D3" s="68" t="s">
        <v>123</v>
      </c>
      <c r="E3" s="11"/>
      <c r="F3" s="12"/>
      <c r="G3" s="73" t="s">
        <v>173</v>
      </c>
      <c r="H3" s="73">
        <v>1</v>
      </c>
      <c r="I3" s="13"/>
      <c r="J3" s="28">
        <f t="shared" ref="J3:J30" si="0">ROUND(I3*H3,2)</f>
        <v>0</v>
      </c>
      <c r="K3" s="43"/>
      <c r="L3" s="28">
        <f>IFERROR(ROUND(J3*K3,2),0)</f>
        <v>0</v>
      </c>
      <c r="M3" s="28">
        <f t="shared" ref="M3:M30" si="1">L3+J3</f>
        <v>0</v>
      </c>
    </row>
    <row r="4" spans="1:13" ht="135.75" customHeight="1" x14ac:dyDescent="0.25">
      <c r="A4" s="23">
        <v>2</v>
      </c>
      <c r="B4" s="24" t="s">
        <v>31</v>
      </c>
      <c r="C4" s="67" t="s">
        <v>124</v>
      </c>
      <c r="D4" s="68" t="s">
        <v>125</v>
      </c>
      <c r="E4" s="11"/>
      <c r="F4" s="12"/>
      <c r="G4" s="73" t="s">
        <v>174</v>
      </c>
      <c r="H4" s="73">
        <v>1</v>
      </c>
      <c r="I4" s="13"/>
      <c r="J4" s="28">
        <f t="shared" si="0"/>
        <v>0</v>
      </c>
      <c r="K4" s="43"/>
      <c r="L4" s="28">
        <f t="shared" ref="L4:L30" si="2">IFERROR(ROUND(J4*K4,2),0)</f>
        <v>0</v>
      </c>
      <c r="M4" s="28">
        <f t="shared" si="1"/>
        <v>0</v>
      </c>
    </row>
    <row r="5" spans="1:13" ht="180.75" customHeight="1" x14ac:dyDescent="0.25">
      <c r="A5" s="23">
        <v>3</v>
      </c>
      <c r="B5" s="24" t="s">
        <v>31</v>
      </c>
      <c r="C5" s="67" t="s">
        <v>126</v>
      </c>
      <c r="D5" s="68" t="s">
        <v>127</v>
      </c>
      <c r="E5" s="11"/>
      <c r="F5" s="12"/>
      <c r="G5" s="75" t="s">
        <v>173</v>
      </c>
      <c r="H5" s="73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91.25" customHeight="1" x14ac:dyDescent="0.25">
      <c r="A6" s="23">
        <v>4</v>
      </c>
      <c r="B6" s="24" t="s">
        <v>31</v>
      </c>
      <c r="C6" s="67" t="s">
        <v>128</v>
      </c>
      <c r="D6" s="68" t="s">
        <v>129</v>
      </c>
      <c r="E6" s="11"/>
      <c r="F6" s="12"/>
      <c r="G6" s="75" t="s">
        <v>173</v>
      </c>
      <c r="H6" s="73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171" customHeight="1" x14ac:dyDescent="0.25">
      <c r="A7" s="23">
        <v>5</v>
      </c>
      <c r="B7" s="24" t="s">
        <v>31</v>
      </c>
      <c r="C7" s="67" t="s">
        <v>130</v>
      </c>
      <c r="D7" s="68" t="s">
        <v>131</v>
      </c>
      <c r="E7" s="11"/>
      <c r="F7" s="12"/>
      <c r="G7" s="75" t="s">
        <v>173</v>
      </c>
      <c r="H7" s="73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192.75" customHeight="1" x14ac:dyDescent="0.25">
      <c r="A8" s="23">
        <v>6</v>
      </c>
      <c r="B8" s="24" t="s">
        <v>31</v>
      </c>
      <c r="C8" s="67" t="s">
        <v>132</v>
      </c>
      <c r="D8" s="68" t="s">
        <v>133</v>
      </c>
      <c r="E8" s="11"/>
      <c r="F8" s="12"/>
      <c r="G8" s="75" t="s">
        <v>173</v>
      </c>
      <c r="H8" s="73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171.75" customHeight="1" x14ac:dyDescent="0.25">
      <c r="A9" s="23">
        <v>7</v>
      </c>
      <c r="B9" s="24" t="s">
        <v>31</v>
      </c>
      <c r="C9" s="67" t="s">
        <v>134</v>
      </c>
      <c r="D9" s="68" t="s">
        <v>135</v>
      </c>
      <c r="E9" s="11"/>
      <c r="F9" s="12"/>
      <c r="G9" s="75" t="s">
        <v>115</v>
      </c>
      <c r="H9" s="73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170.25" customHeight="1" x14ac:dyDescent="0.25">
      <c r="A10" s="23">
        <v>8</v>
      </c>
      <c r="B10" s="24" t="s">
        <v>31</v>
      </c>
      <c r="C10" s="67" t="s">
        <v>136</v>
      </c>
      <c r="D10" s="68" t="s">
        <v>137</v>
      </c>
      <c r="E10" s="11"/>
      <c r="F10" s="12"/>
      <c r="G10" s="75" t="s">
        <v>173</v>
      </c>
      <c r="H10" s="73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181.5" customHeight="1" x14ac:dyDescent="0.25">
      <c r="A11" s="23">
        <v>9</v>
      </c>
      <c r="B11" s="24" t="s">
        <v>31</v>
      </c>
      <c r="C11" s="67" t="s">
        <v>138</v>
      </c>
      <c r="D11" s="68" t="s">
        <v>139</v>
      </c>
      <c r="E11" s="11"/>
      <c r="F11" s="12"/>
      <c r="G11" s="75" t="s">
        <v>175</v>
      </c>
      <c r="H11" s="73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184.5" customHeight="1" x14ac:dyDescent="0.25">
      <c r="A12" s="23">
        <v>10</v>
      </c>
      <c r="B12" s="24" t="s">
        <v>31</v>
      </c>
      <c r="C12" s="67" t="s">
        <v>140</v>
      </c>
      <c r="D12" s="68" t="s">
        <v>141</v>
      </c>
      <c r="E12" s="11"/>
      <c r="F12" s="12"/>
      <c r="G12" s="75" t="s">
        <v>173</v>
      </c>
      <c r="H12" s="73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171" customHeight="1" x14ac:dyDescent="0.25">
      <c r="A13" s="23">
        <v>11</v>
      </c>
      <c r="B13" s="24" t="s">
        <v>31</v>
      </c>
      <c r="C13" s="67" t="s">
        <v>142</v>
      </c>
      <c r="D13" s="68" t="s">
        <v>143</v>
      </c>
      <c r="E13" s="11"/>
      <c r="F13" s="12"/>
      <c r="G13" s="75" t="s">
        <v>176</v>
      </c>
      <c r="H13" s="73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168" customHeight="1" x14ac:dyDescent="0.25">
      <c r="A14" s="23">
        <v>12</v>
      </c>
      <c r="B14" s="24" t="s">
        <v>31</v>
      </c>
      <c r="C14" s="67" t="s">
        <v>144</v>
      </c>
      <c r="D14" s="68" t="s">
        <v>145</v>
      </c>
      <c r="E14" s="11"/>
      <c r="F14" s="12"/>
      <c r="G14" s="75" t="s">
        <v>173</v>
      </c>
      <c r="H14" s="73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173.25" customHeight="1" x14ac:dyDescent="0.25">
      <c r="A15" s="23">
        <v>13</v>
      </c>
      <c r="B15" s="24" t="s">
        <v>31</v>
      </c>
      <c r="C15" s="69" t="s">
        <v>146</v>
      </c>
      <c r="D15" s="70" t="s">
        <v>147</v>
      </c>
      <c r="E15" s="11"/>
      <c r="F15" s="12"/>
      <c r="G15" s="75" t="s">
        <v>173</v>
      </c>
      <c r="H15" s="73">
        <v>1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153" x14ac:dyDescent="0.25">
      <c r="A16" s="23">
        <v>14</v>
      </c>
      <c r="B16" s="24" t="s">
        <v>31</v>
      </c>
      <c r="C16" s="67" t="s">
        <v>148</v>
      </c>
      <c r="D16" s="68" t="s">
        <v>149</v>
      </c>
      <c r="E16" s="11"/>
      <c r="F16" s="12"/>
      <c r="G16" s="73" t="s">
        <v>177</v>
      </c>
      <c r="H16" s="73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226.5" customHeight="1" x14ac:dyDescent="0.25">
      <c r="A17" s="23">
        <v>15</v>
      </c>
      <c r="B17" s="24" t="s">
        <v>31</v>
      </c>
      <c r="C17" s="67" t="s">
        <v>150</v>
      </c>
      <c r="D17" s="68" t="s">
        <v>151</v>
      </c>
      <c r="E17" s="11"/>
      <c r="F17" s="12"/>
      <c r="G17" s="73" t="s">
        <v>115</v>
      </c>
      <c r="H17" s="73">
        <v>1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131.25" customHeight="1" x14ac:dyDescent="0.25">
      <c r="A18" s="23">
        <v>16</v>
      </c>
      <c r="B18" s="24" t="s">
        <v>31</v>
      </c>
      <c r="C18" s="67" t="s">
        <v>152</v>
      </c>
      <c r="D18" s="71" t="s">
        <v>442</v>
      </c>
      <c r="E18" s="11"/>
      <c r="F18" s="12"/>
      <c r="G18" s="73" t="s">
        <v>115</v>
      </c>
      <c r="H18" s="73">
        <v>1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ht="123" customHeight="1" x14ac:dyDescent="0.25">
      <c r="A19" s="23">
        <v>17</v>
      </c>
      <c r="B19" s="24" t="s">
        <v>31</v>
      </c>
      <c r="C19" s="67" t="s">
        <v>420</v>
      </c>
      <c r="D19" s="71" t="s">
        <v>421</v>
      </c>
      <c r="E19" s="11"/>
      <c r="F19" s="12"/>
      <c r="G19" s="74" t="s">
        <v>115</v>
      </c>
      <c r="H19" s="73">
        <v>1</v>
      </c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ht="165.75" customHeight="1" x14ac:dyDescent="0.25">
      <c r="A20" s="23">
        <v>18</v>
      </c>
      <c r="B20" s="24" t="s">
        <v>31</v>
      </c>
      <c r="C20" s="67" t="s">
        <v>153</v>
      </c>
      <c r="D20" s="71" t="s">
        <v>402</v>
      </c>
      <c r="E20" s="11"/>
      <c r="F20" s="12"/>
      <c r="G20" s="74" t="s">
        <v>115</v>
      </c>
      <c r="H20" s="73">
        <v>1</v>
      </c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ht="175.5" customHeight="1" x14ac:dyDescent="0.25">
      <c r="A21" s="23">
        <v>19</v>
      </c>
      <c r="B21" s="24" t="s">
        <v>31</v>
      </c>
      <c r="C21" s="67" t="s">
        <v>154</v>
      </c>
      <c r="D21" s="71" t="s">
        <v>155</v>
      </c>
      <c r="E21" s="11"/>
      <c r="F21" s="12"/>
      <c r="G21" s="74" t="s">
        <v>115</v>
      </c>
      <c r="H21" s="73">
        <v>1</v>
      </c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ht="192" customHeight="1" x14ac:dyDescent="0.25">
      <c r="A22" s="23">
        <v>20</v>
      </c>
      <c r="B22" s="24" t="s">
        <v>31</v>
      </c>
      <c r="C22" s="67" t="s">
        <v>156</v>
      </c>
      <c r="D22" s="71" t="s">
        <v>157</v>
      </c>
      <c r="E22" s="11"/>
      <c r="F22" s="12"/>
      <c r="G22" s="74" t="s">
        <v>173</v>
      </c>
      <c r="H22" s="73">
        <v>1</v>
      </c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ht="223.5" customHeight="1" x14ac:dyDescent="0.25">
      <c r="A23" s="23">
        <v>21</v>
      </c>
      <c r="B23" s="24" t="s">
        <v>31</v>
      </c>
      <c r="C23" s="67" t="s">
        <v>158</v>
      </c>
      <c r="D23" s="71" t="s">
        <v>159</v>
      </c>
      <c r="E23" s="11"/>
      <c r="F23" s="12"/>
      <c r="G23" s="74" t="s">
        <v>178</v>
      </c>
      <c r="H23" s="73">
        <v>1</v>
      </c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ht="179.25" customHeight="1" x14ac:dyDescent="0.25">
      <c r="A24" s="23">
        <v>22</v>
      </c>
      <c r="B24" s="24" t="s">
        <v>31</v>
      </c>
      <c r="C24" s="67" t="s">
        <v>160</v>
      </c>
      <c r="D24" s="71" t="s">
        <v>161</v>
      </c>
      <c r="E24" s="11"/>
      <c r="F24" s="12"/>
      <c r="G24" s="74" t="s">
        <v>179</v>
      </c>
      <c r="H24" s="73">
        <v>1</v>
      </c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ht="110.25" customHeight="1" x14ac:dyDescent="0.25">
      <c r="A25" s="23">
        <v>23</v>
      </c>
      <c r="B25" s="24" t="s">
        <v>31</v>
      </c>
      <c r="C25" s="67" t="s">
        <v>162</v>
      </c>
      <c r="D25" s="72" t="s">
        <v>163</v>
      </c>
      <c r="E25" s="11"/>
      <c r="F25" s="12"/>
      <c r="G25" s="74" t="s">
        <v>173</v>
      </c>
      <c r="H25" s="73">
        <v>1</v>
      </c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ht="104.25" customHeight="1" x14ac:dyDescent="0.25">
      <c r="A26" s="23">
        <v>24</v>
      </c>
      <c r="B26" s="24" t="s">
        <v>31</v>
      </c>
      <c r="C26" s="67" t="s">
        <v>164</v>
      </c>
      <c r="D26" s="72" t="s">
        <v>165</v>
      </c>
      <c r="E26" s="11"/>
      <c r="F26" s="12"/>
      <c r="G26" s="74" t="s">
        <v>173</v>
      </c>
      <c r="H26" s="73">
        <v>1</v>
      </c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ht="133.5" customHeight="1" x14ac:dyDescent="0.25">
      <c r="A27" s="23">
        <v>25</v>
      </c>
      <c r="B27" s="24" t="s">
        <v>31</v>
      </c>
      <c r="C27" s="67" t="s">
        <v>166</v>
      </c>
      <c r="D27" s="72" t="s">
        <v>167</v>
      </c>
      <c r="E27" s="11"/>
      <c r="F27" s="12"/>
      <c r="G27" s="74" t="s">
        <v>115</v>
      </c>
      <c r="H27" s="73">
        <v>1</v>
      </c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ht="86.25" customHeight="1" x14ac:dyDescent="0.25">
      <c r="A28" s="23">
        <v>26</v>
      </c>
      <c r="B28" s="24" t="s">
        <v>31</v>
      </c>
      <c r="C28" s="67" t="s">
        <v>168</v>
      </c>
      <c r="D28" s="72" t="s">
        <v>169</v>
      </c>
      <c r="E28" s="11"/>
      <c r="F28" s="12"/>
      <c r="G28" s="74" t="s">
        <v>115</v>
      </c>
      <c r="H28" s="73">
        <v>1</v>
      </c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ht="112.5" customHeight="1" x14ac:dyDescent="0.25">
      <c r="A29" s="23">
        <v>27</v>
      </c>
      <c r="B29" s="24" t="s">
        <v>31</v>
      </c>
      <c r="C29" s="67" t="s">
        <v>170</v>
      </c>
      <c r="D29" s="72" t="s">
        <v>422</v>
      </c>
      <c r="E29" s="11"/>
      <c r="F29" s="12"/>
      <c r="G29" s="74" t="s">
        <v>179</v>
      </c>
      <c r="H29" s="73">
        <v>1</v>
      </c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ht="92.25" customHeight="1" x14ac:dyDescent="0.25">
      <c r="A30" s="23">
        <v>28</v>
      </c>
      <c r="B30" s="24" t="s">
        <v>31</v>
      </c>
      <c r="C30" s="67" t="s">
        <v>171</v>
      </c>
      <c r="D30" s="72" t="s">
        <v>172</v>
      </c>
      <c r="E30" s="11"/>
      <c r="F30" s="12"/>
      <c r="G30" s="74" t="s">
        <v>115</v>
      </c>
      <c r="H30" s="73">
        <v>1</v>
      </c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35"/>
      <c r="B31" s="36"/>
      <c r="C31" s="36"/>
      <c r="D31" s="36"/>
      <c r="E31" s="41"/>
      <c r="F31" s="41"/>
      <c r="G31" s="35"/>
      <c r="H31" s="37"/>
      <c r="I31" s="42" t="str">
        <f>"Suma wartości dla "&amp;B3&amp;" (Σ poz. 1-"&amp;COUNTA(A:A)-2&amp;")"</f>
        <v>Suma wartości dla Pakiet 2 (Σ poz. 1-28)</v>
      </c>
      <c r="J31" s="38">
        <f>SUM(J3:J30)</f>
        <v>0</v>
      </c>
      <c r="K31" s="44" t="s">
        <v>21</v>
      </c>
      <c r="L31" s="38">
        <f>SUM(L3:L30)</f>
        <v>0</v>
      </c>
      <c r="M31" s="38">
        <f>SUM(M3:M30)</f>
        <v>0</v>
      </c>
    </row>
  </sheetData>
  <conditionalFormatting sqref="A1:M1048576">
    <cfRule type="notContainsBlanks" dxfId="35" priority="4">
      <formula>LEN(TRIM(A1))&gt;0</formula>
    </cfRule>
  </conditionalFormatting>
  <conditionalFormatting sqref="A2:XFD2">
    <cfRule type="notContainsBlanks" dxfId="34" priority="3">
      <formula>LEN(TRIM(A2))&gt;0</formula>
    </cfRule>
  </conditionalFormatting>
  <conditionalFormatting sqref="K1:K1048576">
    <cfRule type="notContainsBlanks" dxfId="33" priority="2">
      <formula>LEN(TRIM(K1))&gt;0</formula>
    </cfRule>
  </conditionalFormatting>
  <conditionalFormatting sqref="I1:J1048576 L1:M1048576">
    <cfRule type="notContainsBlanks" dxfId="32" priority="1">
      <formula>LEN(TRIM(I1))&gt;0</formula>
    </cfRule>
  </conditionalFormatting>
  <dataValidations count="2">
    <dataValidation allowBlank="1" showInputMessage="1" showErrorMessage="1" sqref="K1:M2 A1:I2 L3:M1048576 J1:J1048576" xr:uid="{65DF495D-B1F7-42C8-88FB-C20EF50E4B5F}"/>
    <dataValidation type="decimal" operator="greaterThanOrEqual" allowBlank="1" showInputMessage="1" showErrorMessage="1" sqref="H3:I31" xr:uid="{EDDE7D05-5B63-43CE-AEC8-B27BEE2BA6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5C2C-38D0-48F0-9020-1A1A65E0768E}">
  <sheetPr>
    <tabColor theme="5" tint="0.39997558519241921"/>
  </sheetPr>
  <dimension ref="A1:M4"/>
  <sheetViews>
    <sheetView topLeftCell="C1" zoomScale="110" zoomScaleNormal="110" workbookViewId="0">
      <selection activeCell="I3" sqref="I3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56" x14ac:dyDescent="0.25">
      <c r="A3" s="55" cm="1">
        <f t="array" ref="A3">IFERROR(_xlfn.SEQUENCE(COUNTA(B:B)-2,1,1,1),1)</f>
        <v>1</v>
      </c>
      <c r="B3" s="29" t="s">
        <v>32</v>
      </c>
      <c r="C3" s="57" t="s">
        <v>180</v>
      </c>
      <c r="D3" s="54" t="s">
        <v>182</v>
      </c>
      <c r="E3" s="11"/>
      <c r="F3" s="12"/>
      <c r="G3" s="77" t="s">
        <v>181</v>
      </c>
      <c r="H3" s="76">
        <v>2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Pakiet 3 (Σ poz. 1-1)</v>
      </c>
      <c r="J4" s="38">
        <f>SUM(J3:J3)</f>
        <v>0</v>
      </c>
      <c r="K4" s="44" t="s">
        <v>21</v>
      </c>
      <c r="L4" s="38">
        <f>SUM(L3:L3)</f>
        <v>0</v>
      </c>
      <c r="M4" s="38">
        <f>SUM(M3:M3)</f>
        <v>0</v>
      </c>
    </row>
  </sheetData>
  <conditionalFormatting sqref="A1:M1048576">
    <cfRule type="notContainsBlanks" dxfId="31" priority="4">
      <formula>LEN(TRIM(A1))&gt;0</formula>
    </cfRule>
  </conditionalFormatting>
  <conditionalFormatting sqref="A2:XFD2">
    <cfRule type="notContainsBlanks" dxfId="30" priority="3">
      <formula>LEN(TRIM(A2))&gt;0</formula>
    </cfRule>
  </conditionalFormatting>
  <conditionalFormatting sqref="K1:K1048576">
    <cfRule type="notContainsBlanks" dxfId="29" priority="2">
      <formula>LEN(TRIM(K1))&gt;0</formula>
    </cfRule>
  </conditionalFormatting>
  <conditionalFormatting sqref="I1:J1048576 L1:M1048576">
    <cfRule type="notContainsBlanks" dxfId="28" priority="1">
      <formula>LEN(TRIM(I1))&gt;0</formula>
    </cfRule>
  </conditionalFormatting>
  <dataValidations count="2">
    <dataValidation allowBlank="1" showInputMessage="1" showErrorMessage="1" sqref="K1:M2 A1:I2 L3:M1048576 J1:J1048576" xr:uid="{DA3EC90B-F694-4DBF-ABBE-9FB2842FF422}"/>
    <dataValidation type="decimal" operator="greaterThanOrEqual" allowBlank="1" showInputMessage="1" showErrorMessage="1" sqref="H3:I4" xr:uid="{3284F631-5AEC-41B3-86CC-742F3BE26BF1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9AF4-0202-4646-BE10-3CBA3098D3CF}">
  <sheetPr>
    <tabColor theme="5" tint="0.39997558519241921"/>
  </sheetPr>
  <dimension ref="A1:M95"/>
  <sheetViews>
    <sheetView topLeftCell="A83" zoomScale="70" zoomScaleNormal="70" workbookViewId="0">
      <selection activeCell="K31" sqref="K31:M94"/>
    </sheetView>
  </sheetViews>
  <sheetFormatPr defaultColWidth="9.140625" defaultRowHeight="15" x14ac:dyDescent="0.25"/>
  <cols>
    <col min="1" max="1" width="6.28515625" style="39" customWidth="1"/>
    <col min="2" max="2" width="12.710937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30.5" customHeight="1" x14ac:dyDescent="0.25">
      <c r="A3" s="55" cm="1">
        <f t="array" ref="A3:A94">IFERROR(_xlfn.SEQUENCE(COUNTA(B:B)-2,1,1,1),1)</f>
        <v>1</v>
      </c>
      <c r="B3" s="29" t="s">
        <v>33</v>
      </c>
      <c r="C3" s="57" t="s">
        <v>183</v>
      </c>
      <c r="D3" s="54" t="s">
        <v>303</v>
      </c>
      <c r="E3" s="11"/>
      <c r="F3" s="12"/>
      <c r="G3" s="66" t="s">
        <v>115</v>
      </c>
      <c r="H3" s="52">
        <v>1</v>
      </c>
      <c r="I3" s="13"/>
      <c r="J3" s="28">
        <f t="shared" ref="J3:J94" si="0">ROUND(I3*H3,2)</f>
        <v>0</v>
      </c>
      <c r="K3" s="43"/>
      <c r="L3" s="28">
        <f>IFERROR(ROUND(J3*K3,2),0)</f>
        <v>0</v>
      </c>
      <c r="M3" s="28">
        <f t="shared" ref="M3:M94" si="1">L3+J3</f>
        <v>0</v>
      </c>
    </row>
    <row r="4" spans="1:13" ht="132" x14ac:dyDescent="0.25">
      <c r="A4" s="55">
        <v>2</v>
      </c>
      <c r="B4" s="29" t="s">
        <v>33</v>
      </c>
      <c r="C4" s="57" t="s">
        <v>184</v>
      </c>
      <c r="D4" s="54" t="s">
        <v>304</v>
      </c>
      <c r="E4" s="11"/>
      <c r="F4" s="12"/>
      <c r="G4" s="66" t="s">
        <v>173</v>
      </c>
      <c r="H4" s="52">
        <v>1</v>
      </c>
      <c r="I4" s="13"/>
      <c r="J4" s="28">
        <f t="shared" si="0"/>
        <v>0</v>
      </c>
      <c r="K4" s="43"/>
      <c r="L4" s="28">
        <f t="shared" ref="L4:L94" si="2">IFERROR(ROUND(J4*K4,2),0)</f>
        <v>0</v>
      </c>
      <c r="M4" s="28">
        <f t="shared" si="1"/>
        <v>0</v>
      </c>
    </row>
    <row r="5" spans="1:13" ht="132" x14ac:dyDescent="0.25">
      <c r="A5" s="55">
        <v>3</v>
      </c>
      <c r="B5" s="29" t="s">
        <v>33</v>
      </c>
      <c r="C5" s="57" t="s">
        <v>185</v>
      </c>
      <c r="D5" s="54" t="s">
        <v>305</v>
      </c>
      <c r="E5" s="11"/>
      <c r="F5" s="12"/>
      <c r="G5" s="66" t="s">
        <v>173</v>
      </c>
      <c r="H5" s="52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20" x14ac:dyDescent="0.25">
      <c r="A6" s="55">
        <v>4</v>
      </c>
      <c r="B6" s="29" t="s">
        <v>33</v>
      </c>
      <c r="C6" s="57" t="s">
        <v>186</v>
      </c>
      <c r="D6" s="54" t="s">
        <v>306</v>
      </c>
      <c r="E6" s="11"/>
      <c r="F6" s="12"/>
      <c r="G6" s="66" t="s">
        <v>181</v>
      </c>
      <c r="H6" s="52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132" x14ac:dyDescent="0.25">
      <c r="A7" s="55">
        <v>5</v>
      </c>
      <c r="B7" s="29" t="s">
        <v>33</v>
      </c>
      <c r="C7" s="57" t="s">
        <v>187</v>
      </c>
      <c r="D7" s="54" t="s">
        <v>307</v>
      </c>
      <c r="E7" s="11"/>
      <c r="F7" s="12"/>
      <c r="G7" s="66" t="s">
        <v>339</v>
      </c>
      <c r="H7" s="52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120" x14ac:dyDescent="0.25">
      <c r="A8" s="55">
        <v>6</v>
      </c>
      <c r="B8" s="29" t="s">
        <v>33</v>
      </c>
      <c r="C8" s="57" t="s">
        <v>188</v>
      </c>
      <c r="D8" s="54" t="s">
        <v>308</v>
      </c>
      <c r="E8" s="11"/>
      <c r="F8" s="12"/>
      <c r="G8" s="66" t="s">
        <v>115</v>
      </c>
      <c r="H8" s="52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120" x14ac:dyDescent="0.25">
      <c r="A9" s="55">
        <v>7</v>
      </c>
      <c r="B9" s="29" t="s">
        <v>33</v>
      </c>
      <c r="C9" s="57" t="s">
        <v>309</v>
      </c>
      <c r="D9" s="54" t="s">
        <v>310</v>
      </c>
      <c r="E9" s="11"/>
      <c r="F9" s="12"/>
      <c r="G9" s="66" t="s">
        <v>173</v>
      </c>
      <c r="H9" s="52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116.25" customHeight="1" x14ac:dyDescent="0.25">
      <c r="A10" s="55">
        <v>8</v>
      </c>
      <c r="B10" s="29" t="s">
        <v>33</v>
      </c>
      <c r="C10" s="57" t="s">
        <v>189</v>
      </c>
      <c r="D10" s="54" t="s">
        <v>311</v>
      </c>
      <c r="E10" s="11"/>
      <c r="F10" s="12"/>
      <c r="G10" s="66" t="s">
        <v>173</v>
      </c>
      <c r="H10" s="52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117.75" customHeight="1" x14ac:dyDescent="0.25">
      <c r="A11" s="55">
        <v>9</v>
      </c>
      <c r="B11" s="29" t="s">
        <v>33</v>
      </c>
      <c r="C11" s="57" t="s">
        <v>190</v>
      </c>
      <c r="D11" s="54" t="s">
        <v>312</v>
      </c>
      <c r="E11" s="11"/>
      <c r="F11" s="12"/>
      <c r="G11" s="66" t="s">
        <v>115</v>
      </c>
      <c r="H11" s="52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120" x14ac:dyDescent="0.25">
      <c r="A12" s="55">
        <v>10</v>
      </c>
      <c r="B12" s="29" t="s">
        <v>33</v>
      </c>
      <c r="C12" s="57" t="s">
        <v>191</v>
      </c>
      <c r="D12" s="54" t="s">
        <v>313</v>
      </c>
      <c r="E12" s="11"/>
      <c r="F12" s="12"/>
      <c r="G12" s="66" t="s">
        <v>173</v>
      </c>
      <c r="H12" s="52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132" x14ac:dyDescent="0.25">
      <c r="A13" s="55">
        <v>11</v>
      </c>
      <c r="B13" s="29" t="s">
        <v>33</v>
      </c>
      <c r="C13" s="57" t="s">
        <v>192</v>
      </c>
      <c r="D13" s="54" t="s">
        <v>314</v>
      </c>
      <c r="E13" s="11"/>
      <c r="F13" s="12"/>
      <c r="G13" s="66" t="s">
        <v>115</v>
      </c>
      <c r="H13" s="52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120" x14ac:dyDescent="0.25">
      <c r="A14" s="55">
        <v>12</v>
      </c>
      <c r="B14" s="29" t="s">
        <v>33</v>
      </c>
      <c r="C14" s="57" t="s">
        <v>193</v>
      </c>
      <c r="D14" s="54" t="s">
        <v>315</v>
      </c>
      <c r="E14" s="11"/>
      <c r="F14" s="12"/>
      <c r="G14" s="66" t="s">
        <v>114</v>
      </c>
      <c r="H14" s="52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156" x14ac:dyDescent="0.25">
      <c r="A15" s="55">
        <v>13</v>
      </c>
      <c r="B15" s="29" t="s">
        <v>33</v>
      </c>
      <c r="C15" s="61" t="s">
        <v>439</v>
      </c>
      <c r="D15" s="54" t="s">
        <v>440</v>
      </c>
      <c r="E15" s="11"/>
      <c r="F15" s="12"/>
      <c r="G15" s="66" t="s">
        <v>114</v>
      </c>
      <c r="H15" s="52">
        <v>1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144" x14ac:dyDescent="0.25">
      <c r="A16" s="55">
        <v>14</v>
      </c>
      <c r="B16" s="29" t="s">
        <v>33</v>
      </c>
      <c r="C16" s="61" t="s">
        <v>443</v>
      </c>
      <c r="D16" s="54" t="s">
        <v>441</v>
      </c>
      <c r="E16" s="11"/>
      <c r="F16" s="12"/>
      <c r="G16" s="66" t="s">
        <v>114</v>
      </c>
      <c r="H16" s="52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144" x14ac:dyDescent="0.25">
      <c r="A17" s="55">
        <v>15</v>
      </c>
      <c r="B17" s="29" t="s">
        <v>33</v>
      </c>
      <c r="C17" s="61" t="s">
        <v>444</v>
      </c>
      <c r="D17" s="54" t="s">
        <v>445</v>
      </c>
      <c r="E17" s="11"/>
      <c r="F17" s="12"/>
      <c r="G17" s="66" t="s">
        <v>114</v>
      </c>
      <c r="H17" s="52">
        <v>1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156" x14ac:dyDescent="0.25">
      <c r="A18" s="55">
        <v>16</v>
      </c>
      <c r="B18" s="29" t="s">
        <v>33</v>
      </c>
      <c r="C18" s="61" t="s">
        <v>446</v>
      </c>
      <c r="D18" s="54" t="s">
        <v>447</v>
      </c>
      <c r="E18" s="11"/>
      <c r="F18" s="12"/>
      <c r="G18" s="66" t="s">
        <v>114</v>
      </c>
      <c r="H18" s="52">
        <v>1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ht="156" x14ac:dyDescent="0.25">
      <c r="A19" s="55">
        <v>17</v>
      </c>
      <c r="B19" s="29" t="s">
        <v>33</v>
      </c>
      <c r="C19" s="61" t="s">
        <v>448</v>
      </c>
      <c r="D19" s="54" t="s">
        <v>449</v>
      </c>
      <c r="E19" s="11"/>
      <c r="F19" s="12"/>
      <c r="G19" s="66" t="s">
        <v>114</v>
      </c>
      <c r="H19" s="52">
        <v>1</v>
      </c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ht="132" x14ac:dyDescent="0.25">
      <c r="A20" s="55">
        <v>18</v>
      </c>
      <c r="B20" s="29" t="s">
        <v>33</v>
      </c>
      <c r="C20" s="57" t="s">
        <v>194</v>
      </c>
      <c r="D20" s="54" t="s">
        <v>316</v>
      </c>
      <c r="E20" s="11"/>
      <c r="F20" s="12"/>
      <c r="G20" s="66" t="s">
        <v>173</v>
      </c>
      <c r="H20" s="52">
        <v>1</v>
      </c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ht="117.75" customHeight="1" x14ac:dyDescent="0.25">
      <c r="A21" s="55">
        <v>19</v>
      </c>
      <c r="B21" s="29" t="s">
        <v>33</v>
      </c>
      <c r="C21" s="57" t="s">
        <v>195</v>
      </c>
      <c r="D21" s="54" t="s">
        <v>317</v>
      </c>
      <c r="E21" s="11"/>
      <c r="F21" s="12"/>
      <c r="G21" s="66" t="s">
        <v>173</v>
      </c>
      <c r="H21" s="52">
        <v>1</v>
      </c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ht="107.25" customHeight="1" x14ac:dyDescent="0.25">
      <c r="A22" s="55">
        <v>20</v>
      </c>
      <c r="B22" s="29" t="s">
        <v>33</v>
      </c>
      <c r="C22" s="47" t="s">
        <v>196</v>
      </c>
      <c r="D22" s="58" t="s">
        <v>318</v>
      </c>
      <c r="E22" s="11"/>
      <c r="F22" s="12"/>
      <c r="G22" s="78" t="s">
        <v>173</v>
      </c>
      <c r="H22" s="64">
        <v>1</v>
      </c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ht="180" x14ac:dyDescent="0.25">
      <c r="A23" s="55">
        <v>21</v>
      </c>
      <c r="B23" s="29" t="s">
        <v>33</v>
      </c>
      <c r="C23" s="57" t="s">
        <v>197</v>
      </c>
      <c r="D23" s="54" t="s">
        <v>198</v>
      </c>
      <c r="E23" s="11"/>
      <c r="F23" s="12"/>
      <c r="G23" s="66" t="s">
        <v>115</v>
      </c>
      <c r="H23" s="52">
        <v>1</v>
      </c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ht="114.75" customHeight="1" x14ac:dyDescent="0.25">
      <c r="A24" s="55">
        <v>22</v>
      </c>
      <c r="B24" s="29" t="s">
        <v>33</v>
      </c>
      <c r="C24" s="57" t="s">
        <v>199</v>
      </c>
      <c r="D24" s="54" t="s">
        <v>200</v>
      </c>
      <c r="E24" s="11"/>
      <c r="F24" s="12"/>
      <c r="G24" s="66" t="s">
        <v>173</v>
      </c>
      <c r="H24" s="52">
        <v>1</v>
      </c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ht="120" x14ac:dyDescent="0.25">
      <c r="A25" s="55">
        <v>23</v>
      </c>
      <c r="B25" s="29" t="s">
        <v>33</v>
      </c>
      <c r="C25" s="57" t="s">
        <v>201</v>
      </c>
      <c r="D25" s="54" t="s">
        <v>202</v>
      </c>
      <c r="E25" s="11"/>
      <c r="F25" s="12"/>
      <c r="G25" s="66" t="s">
        <v>173</v>
      </c>
      <c r="H25" s="52">
        <v>1</v>
      </c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ht="113.25" customHeight="1" x14ac:dyDescent="0.25">
      <c r="A26" s="55">
        <v>24</v>
      </c>
      <c r="B26" s="29" t="s">
        <v>33</v>
      </c>
      <c r="C26" s="57" t="s">
        <v>203</v>
      </c>
      <c r="D26" s="65" t="s">
        <v>204</v>
      </c>
      <c r="E26" s="11"/>
      <c r="F26" s="12"/>
      <c r="G26" s="66" t="s">
        <v>173</v>
      </c>
      <c r="H26" s="52">
        <v>1</v>
      </c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ht="120" x14ac:dyDescent="0.25">
      <c r="A27" s="55">
        <v>25</v>
      </c>
      <c r="B27" s="29" t="s">
        <v>33</v>
      </c>
      <c r="C27" s="57" t="s">
        <v>205</v>
      </c>
      <c r="D27" s="54" t="s">
        <v>206</v>
      </c>
      <c r="E27" s="11"/>
      <c r="F27" s="12"/>
      <c r="G27" s="66" t="s">
        <v>115</v>
      </c>
      <c r="H27" s="52">
        <v>1</v>
      </c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ht="105.75" customHeight="1" x14ac:dyDescent="0.25">
      <c r="A28" s="55">
        <v>26</v>
      </c>
      <c r="B28" s="29" t="s">
        <v>33</v>
      </c>
      <c r="C28" s="57" t="s">
        <v>207</v>
      </c>
      <c r="D28" s="54" t="s">
        <v>208</v>
      </c>
      <c r="E28" s="11"/>
      <c r="F28" s="12"/>
      <c r="G28" s="66" t="s">
        <v>173</v>
      </c>
      <c r="H28" s="52">
        <v>1</v>
      </c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ht="105.75" customHeight="1" x14ac:dyDescent="0.25">
      <c r="A29" s="55">
        <v>27</v>
      </c>
      <c r="B29" s="29" t="s">
        <v>33</v>
      </c>
      <c r="C29" s="57" t="s">
        <v>209</v>
      </c>
      <c r="D29" s="54" t="s">
        <v>210</v>
      </c>
      <c r="E29" s="11"/>
      <c r="F29" s="12"/>
      <c r="G29" s="66" t="s">
        <v>173</v>
      </c>
      <c r="H29" s="52">
        <v>1</v>
      </c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ht="114.75" customHeight="1" x14ac:dyDescent="0.25">
      <c r="A30" s="55">
        <v>28</v>
      </c>
      <c r="B30" s="29" t="s">
        <v>33</v>
      </c>
      <c r="C30" s="57" t="s">
        <v>211</v>
      </c>
      <c r="D30" s="54" t="s">
        <v>212</v>
      </c>
      <c r="E30" s="11"/>
      <c r="F30" s="12"/>
      <c r="G30" s="66" t="s">
        <v>173</v>
      </c>
      <c r="H30" s="52">
        <v>1</v>
      </c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ht="96" x14ac:dyDescent="0.25">
      <c r="A31" s="55">
        <v>29</v>
      </c>
      <c r="B31" s="29" t="s">
        <v>33</v>
      </c>
      <c r="C31" s="57" t="s">
        <v>213</v>
      </c>
      <c r="D31" s="54" t="s">
        <v>214</v>
      </c>
      <c r="E31" s="11"/>
      <c r="F31" s="12"/>
      <c r="G31" s="66" t="s">
        <v>115</v>
      </c>
      <c r="H31" s="52">
        <v>1</v>
      </c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ht="156" x14ac:dyDescent="0.25">
      <c r="A32" s="55">
        <v>30</v>
      </c>
      <c r="B32" s="29" t="s">
        <v>33</v>
      </c>
      <c r="C32" s="57" t="s">
        <v>215</v>
      </c>
      <c r="D32" s="54" t="s">
        <v>216</v>
      </c>
      <c r="E32" s="11"/>
      <c r="F32" s="12"/>
      <c r="G32" s="66" t="s">
        <v>115</v>
      </c>
      <c r="H32" s="52">
        <v>1</v>
      </c>
      <c r="I32" s="13"/>
      <c r="J32" s="28">
        <f t="shared" si="0"/>
        <v>0</v>
      </c>
      <c r="K32" s="43"/>
      <c r="L32" s="28">
        <f t="shared" ref="L32:L94" si="3">IFERROR(ROUND(J32*K32,2),0)</f>
        <v>0</v>
      </c>
      <c r="M32" s="28">
        <f t="shared" ref="M32:M94" si="4">L32+J32</f>
        <v>0</v>
      </c>
    </row>
    <row r="33" spans="1:13" ht="132" x14ac:dyDescent="0.25">
      <c r="A33" s="55">
        <v>31</v>
      </c>
      <c r="B33" s="29" t="s">
        <v>33</v>
      </c>
      <c r="C33" s="57" t="s">
        <v>217</v>
      </c>
      <c r="D33" s="54" t="s">
        <v>218</v>
      </c>
      <c r="E33" s="11"/>
      <c r="F33" s="12"/>
      <c r="G33" s="66" t="s">
        <v>115</v>
      </c>
      <c r="H33" s="52">
        <v>1</v>
      </c>
      <c r="I33" s="13"/>
      <c r="J33" s="28">
        <f t="shared" si="0"/>
        <v>0</v>
      </c>
      <c r="K33" s="43"/>
      <c r="L33" s="28">
        <f t="shared" si="3"/>
        <v>0</v>
      </c>
      <c r="M33" s="28">
        <f t="shared" si="4"/>
        <v>0</v>
      </c>
    </row>
    <row r="34" spans="1:13" ht="132" x14ac:dyDescent="0.25">
      <c r="A34" s="55">
        <v>32</v>
      </c>
      <c r="B34" s="29" t="s">
        <v>33</v>
      </c>
      <c r="C34" s="57" t="s">
        <v>219</v>
      </c>
      <c r="D34" s="54" t="s">
        <v>220</v>
      </c>
      <c r="E34" s="11"/>
      <c r="F34" s="12"/>
      <c r="G34" s="66" t="s">
        <v>115</v>
      </c>
      <c r="H34" s="52">
        <v>1</v>
      </c>
      <c r="I34" s="13"/>
      <c r="J34" s="28">
        <f t="shared" si="0"/>
        <v>0</v>
      </c>
      <c r="K34" s="43"/>
      <c r="L34" s="28">
        <f t="shared" si="3"/>
        <v>0</v>
      </c>
      <c r="M34" s="28">
        <f t="shared" si="4"/>
        <v>0</v>
      </c>
    </row>
    <row r="35" spans="1:13" ht="155.25" customHeight="1" x14ac:dyDescent="0.25">
      <c r="A35" s="55">
        <v>33</v>
      </c>
      <c r="B35" s="29" t="s">
        <v>33</v>
      </c>
      <c r="C35" s="57" t="s">
        <v>221</v>
      </c>
      <c r="D35" s="54" t="s">
        <v>222</v>
      </c>
      <c r="E35" s="11"/>
      <c r="F35" s="12"/>
      <c r="G35" s="66" t="s">
        <v>115</v>
      </c>
      <c r="H35" s="52">
        <v>1</v>
      </c>
      <c r="I35" s="13"/>
      <c r="J35" s="28">
        <f t="shared" si="0"/>
        <v>0</v>
      </c>
      <c r="K35" s="43"/>
      <c r="L35" s="28">
        <f t="shared" si="3"/>
        <v>0</v>
      </c>
      <c r="M35" s="28">
        <f t="shared" si="4"/>
        <v>0</v>
      </c>
    </row>
    <row r="36" spans="1:13" ht="108" x14ac:dyDescent="0.25">
      <c r="A36" s="55">
        <v>34</v>
      </c>
      <c r="B36" s="29" t="s">
        <v>33</v>
      </c>
      <c r="C36" s="57" t="s">
        <v>223</v>
      </c>
      <c r="D36" s="54" t="s">
        <v>224</v>
      </c>
      <c r="E36" s="11"/>
      <c r="F36" s="12"/>
      <c r="G36" s="66" t="s">
        <v>115</v>
      </c>
      <c r="H36" s="52">
        <v>1</v>
      </c>
      <c r="I36" s="13"/>
      <c r="J36" s="28">
        <f t="shared" si="0"/>
        <v>0</v>
      </c>
      <c r="K36" s="43"/>
      <c r="L36" s="28">
        <f t="shared" si="3"/>
        <v>0</v>
      </c>
      <c r="M36" s="28">
        <f t="shared" si="4"/>
        <v>0</v>
      </c>
    </row>
    <row r="37" spans="1:13" ht="132" x14ac:dyDescent="0.25">
      <c r="A37" s="55">
        <v>35</v>
      </c>
      <c r="B37" s="29" t="s">
        <v>33</v>
      </c>
      <c r="C37" s="57" t="s">
        <v>225</v>
      </c>
      <c r="D37" s="54" t="s">
        <v>226</v>
      </c>
      <c r="E37" s="11"/>
      <c r="F37" s="12"/>
      <c r="G37" s="66" t="s">
        <v>173</v>
      </c>
      <c r="H37" s="52">
        <v>2</v>
      </c>
      <c r="I37" s="13"/>
      <c r="J37" s="28">
        <f t="shared" si="0"/>
        <v>0</v>
      </c>
      <c r="K37" s="43"/>
      <c r="L37" s="28">
        <f t="shared" si="3"/>
        <v>0</v>
      </c>
      <c r="M37" s="28">
        <f t="shared" si="4"/>
        <v>0</v>
      </c>
    </row>
    <row r="38" spans="1:13" ht="126" customHeight="1" x14ac:dyDescent="0.25">
      <c r="A38" s="55">
        <v>36</v>
      </c>
      <c r="B38" s="29" t="s">
        <v>33</v>
      </c>
      <c r="C38" s="57" t="s">
        <v>227</v>
      </c>
      <c r="D38" s="54" t="s">
        <v>228</v>
      </c>
      <c r="E38" s="11"/>
      <c r="F38" s="12"/>
      <c r="G38" s="66" t="s">
        <v>173</v>
      </c>
      <c r="H38" s="52">
        <v>2</v>
      </c>
      <c r="I38" s="13"/>
      <c r="J38" s="28">
        <f t="shared" si="0"/>
        <v>0</v>
      </c>
      <c r="K38" s="43"/>
      <c r="L38" s="28">
        <f t="shared" si="3"/>
        <v>0</v>
      </c>
      <c r="M38" s="28">
        <f t="shared" si="4"/>
        <v>0</v>
      </c>
    </row>
    <row r="39" spans="1:13" ht="156.75" customHeight="1" x14ac:dyDescent="0.25">
      <c r="A39" s="55">
        <v>37</v>
      </c>
      <c r="B39" s="29" t="s">
        <v>33</v>
      </c>
      <c r="C39" s="57" t="s">
        <v>229</v>
      </c>
      <c r="D39" s="54" t="s">
        <v>230</v>
      </c>
      <c r="E39" s="11"/>
      <c r="F39" s="12"/>
      <c r="G39" s="66" t="s">
        <v>115</v>
      </c>
      <c r="H39" s="52">
        <v>1</v>
      </c>
      <c r="I39" s="13"/>
      <c r="J39" s="28">
        <f t="shared" si="0"/>
        <v>0</v>
      </c>
      <c r="K39" s="43"/>
      <c r="L39" s="28">
        <f t="shared" si="3"/>
        <v>0</v>
      </c>
      <c r="M39" s="28">
        <f t="shared" si="4"/>
        <v>0</v>
      </c>
    </row>
    <row r="40" spans="1:13" ht="116.25" customHeight="1" x14ac:dyDescent="0.25">
      <c r="A40" s="55">
        <v>38</v>
      </c>
      <c r="B40" s="29" t="s">
        <v>33</v>
      </c>
      <c r="C40" s="57" t="s">
        <v>231</v>
      </c>
      <c r="D40" s="54" t="s">
        <v>232</v>
      </c>
      <c r="E40" s="11"/>
      <c r="F40" s="12"/>
      <c r="G40" s="66" t="s">
        <v>173</v>
      </c>
      <c r="H40" s="52">
        <v>1</v>
      </c>
      <c r="I40" s="13"/>
      <c r="J40" s="28">
        <f t="shared" si="0"/>
        <v>0</v>
      </c>
      <c r="K40" s="43"/>
      <c r="L40" s="28">
        <f t="shared" si="3"/>
        <v>0</v>
      </c>
      <c r="M40" s="28">
        <f t="shared" si="4"/>
        <v>0</v>
      </c>
    </row>
    <row r="41" spans="1:13" ht="123" customHeight="1" x14ac:dyDescent="0.25">
      <c r="A41" s="55">
        <v>39</v>
      </c>
      <c r="B41" s="29" t="s">
        <v>33</v>
      </c>
      <c r="C41" s="57" t="s">
        <v>233</v>
      </c>
      <c r="D41" s="54" t="s">
        <v>234</v>
      </c>
      <c r="E41" s="11"/>
      <c r="F41" s="12"/>
      <c r="G41" s="66" t="s">
        <v>173</v>
      </c>
      <c r="H41" s="52">
        <v>1</v>
      </c>
      <c r="I41" s="13"/>
      <c r="J41" s="28">
        <f t="shared" si="0"/>
        <v>0</v>
      </c>
      <c r="K41" s="43"/>
      <c r="L41" s="28">
        <f t="shared" si="3"/>
        <v>0</v>
      </c>
      <c r="M41" s="28">
        <f t="shared" si="4"/>
        <v>0</v>
      </c>
    </row>
    <row r="42" spans="1:13" ht="108" x14ac:dyDescent="0.25">
      <c r="A42" s="55">
        <v>40</v>
      </c>
      <c r="B42" s="29" t="s">
        <v>33</v>
      </c>
      <c r="C42" s="57" t="s">
        <v>235</v>
      </c>
      <c r="D42" s="54" t="s">
        <v>236</v>
      </c>
      <c r="E42" s="11"/>
      <c r="F42" s="12"/>
      <c r="G42" s="66" t="s">
        <v>173</v>
      </c>
      <c r="H42" s="52">
        <v>1</v>
      </c>
      <c r="I42" s="13"/>
      <c r="J42" s="28">
        <f t="shared" si="0"/>
        <v>0</v>
      </c>
      <c r="K42" s="43"/>
      <c r="L42" s="28">
        <f t="shared" si="3"/>
        <v>0</v>
      </c>
      <c r="M42" s="28">
        <f t="shared" si="4"/>
        <v>0</v>
      </c>
    </row>
    <row r="43" spans="1:13" ht="156" x14ac:dyDescent="0.25">
      <c r="A43" s="55">
        <v>41</v>
      </c>
      <c r="B43" s="29" t="s">
        <v>33</v>
      </c>
      <c r="C43" s="57" t="s">
        <v>237</v>
      </c>
      <c r="D43" s="54" t="s">
        <v>238</v>
      </c>
      <c r="E43" s="11"/>
      <c r="F43" s="12"/>
      <c r="G43" s="66" t="s">
        <v>340</v>
      </c>
      <c r="H43" s="52">
        <v>1</v>
      </c>
      <c r="I43" s="13"/>
      <c r="J43" s="28">
        <f t="shared" si="0"/>
        <v>0</v>
      </c>
      <c r="K43" s="43"/>
      <c r="L43" s="28">
        <f t="shared" si="3"/>
        <v>0</v>
      </c>
      <c r="M43" s="28">
        <f t="shared" si="4"/>
        <v>0</v>
      </c>
    </row>
    <row r="44" spans="1:13" ht="156" x14ac:dyDescent="0.25">
      <c r="A44" s="55">
        <v>42</v>
      </c>
      <c r="B44" s="29" t="s">
        <v>33</v>
      </c>
      <c r="C44" s="61" t="s">
        <v>437</v>
      </c>
      <c r="D44" s="54" t="s">
        <v>438</v>
      </c>
      <c r="E44" s="11"/>
      <c r="F44" s="12"/>
      <c r="G44" s="66" t="s">
        <v>114</v>
      </c>
      <c r="H44" s="52">
        <v>2</v>
      </c>
      <c r="I44" s="13"/>
      <c r="J44" s="28">
        <f t="shared" si="0"/>
        <v>0</v>
      </c>
      <c r="K44" s="43"/>
      <c r="L44" s="28">
        <f t="shared" si="3"/>
        <v>0</v>
      </c>
      <c r="M44" s="28">
        <f t="shared" si="4"/>
        <v>0</v>
      </c>
    </row>
    <row r="45" spans="1:13" ht="144" x14ac:dyDescent="0.25">
      <c r="A45" s="55">
        <v>43</v>
      </c>
      <c r="B45" s="29" t="s">
        <v>33</v>
      </c>
      <c r="C45" s="57" t="s">
        <v>239</v>
      </c>
      <c r="D45" s="54" t="s">
        <v>240</v>
      </c>
      <c r="E45" s="11"/>
      <c r="F45" s="12"/>
      <c r="G45" s="66" t="s">
        <v>341</v>
      </c>
      <c r="H45" s="52">
        <v>2</v>
      </c>
      <c r="I45" s="13"/>
      <c r="J45" s="28">
        <f t="shared" si="0"/>
        <v>0</v>
      </c>
      <c r="K45" s="43"/>
      <c r="L45" s="28">
        <f t="shared" si="3"/>
        <v>0</v>
      </c>
      <c r="M45" s="28">
        <f t="shared" si="4"/>
        <v>0</v>
      </c>
    </row>
    <row r="46" spans="1:13" ht="156" x14ac:dyDescent="0.25">
      <c r="A46" s="55">
        <v>44</v>
      </c>
      <c r="B46" s="29" t="s">
        <v>33</v>
      </c>
      <c r="C46" s="57" t="s">
        <v>241</v>
      </c>
      <c r="D46" s="54" t="s">
        <v>242</v>
      </c>
      <c r="E46" s="11"/>
      <c r="F46" s="12"/>
      <c r="G46" s="66" t="s">
        <v>341</v>
      </c>
      <c r="H46" s="52">
        <v>2</v>
      </c>
      <c r="I46" s="13"/>
      <c r="J46" s="28">
        <f t="shared" si="0"/>
        <v>0</v>
      </c>
      <c r="K46" s="43"/>
      <c r="L46" s="28">
        <f t="shared" si="3"/>
        <v>0</v>
      </c>
      <c r="M46" s="28">
        <f t="shared" si="4"/>
        <v>0</v>
      </c>
    </row>
    <row r="47" spans="1:13" ht="144" x14ac:dyDescent="0.25">
      <c r="A47" s="55">
        <v>45</v>
      </c>
      <c r="B47" s="29" t="s">
        <v>33</v>
      </c>
      <c r="C47" s="57" t="s">
        <v>243</v>
      </c>
      <c r="D47" s="54" t="s">
        <v>244</v>
      </c>
      <c r="E47" s="11"/>
      <c r="F47" s="12"/>
      <c r="G47" s="66" t="s">
        <v>114</v>
      </c>
      <c r="H47" s="52">
        <v>2</v>
      </c>
      <c r="I47" s="13"/>
      <c r="J47" s="28">
        <f t="shared" si="0"/>
        <v>0</v>
      </c>
      <c r="K47" s="43"/>
      <c r="L47" s="28">
        <f t="shared" si="3"/>
        <v>0</v>
      </c>
      <c r="M47" s="28">
        <f t="shared" si="4"/>
        <v>0</v>
      </c>
    </row>
    <row r="48" spans="1:13" ht="144" x14ac:dyDescent="0.25">
      <c r="A48" s="55">
        <v>46</v>
      </c>
      <c r="B48" s="29" t="s">
        <v>33</v>
      </c>
      <c r="C48" s="47" t="s">
        <v>245</v>
      </c>
      <c r="D48" s="58" t="s">
        <v>246</v>
      </c>
      <c r="E48" s="11"/>
      <c r="F48" s="12"/>
      <c r="G48" s="66" t="s">
        <v>114</v>
      </c>
      <c r="H48" s="52">
        <v>2</v>
      </c>
      <c r="I48" s="13"/>
      <c r="J48" s="28">
        <f t="shared" si="0"/>
        <v>0</v>
      </c>
      <c r="K48" s="43"/>
      <c r="L48" s="28">
        <f t="shared" si="3"/>
        <v>0</v>
      </c>
      <c r="M48" s="28">
        <f t="shared" si="4"/>
        <v>0</v>
      </c>
    </row>
    <row r="49" spans="1:13" ht="144" x14ac:dyDescent="0.25">
      <c r="A49" s="55">
        <v>47</v>
      </c>
      <c r="B49" s="29" t="s">
        <v>33</v>
      </c>
      <c r="C49" s="48" t="s">
        <v>450</v>
      </c>
      <c r="D49" s="96" t="s">
        <v>451</v>
      </c>
      <c r="E49" s="11"/>
      <c r="F49" s="12"/>
      <c r="G49" s="66" t="s">
        <v>114</v>
      </c>
      <c r="H49" s="52">
        <v>1</v>
      </c>
      <c r="I49" s="13"/>
      <c r="J49" s="28">
        <f t="shared" si="0"/>
        <v>0</v>
      </c>
      <c r="K49" s="43"/>
      <c r="L49" s="28">
        <f t="shared" si="3"/>
        <v>0</v>
      </c>
      <c r="M49" s="28">
        <f t="shared" si="4"/>
        <v>0</v>
      </c>
    </row>
    <row r="50" spans="1:13" ht="144" x14ac:dyDescent="0.25">
      <c r="A50" s="55">
        <v>48</v>
      </c>
      <c r="B50" s="29" t="s">
        <v>33</v>
      </c>
      <c r="C50" s="57" t="s">
        <v>247</v>
      </c>
      <c r="D50" s="54" t="s">
        <v>248</v>
      </c>
      <c r="E50" s="11"/>
      <c r="F50" s="12"/>
      <c r="G50" s="66" t="s">
        <v>115</v>
      </c>
      <c r="H50" s="52">
        <v>1</v>
      </c>
      <c r="I50" s="13"/>
      <c r="J50" s="28">
        <f t="shared" si="0"/>
        <v>0</v>
      </c>
      <c r="K50" s="43"/>
      <c r="L50" s="28">
        <f t="shared" si="3"/>
        <v>0</v>
      </c>
      <c r="M50" s="28">
        <f t="shared" si="4"/>
        <v>0</v>
      </c>
    </row>
    <row r="51" spans="1:13" ht="126" customHeight="1" x14ac:dyDescent="0.25">
      <c r="A51" s="55">
        <v>49</v>
      </c>
      <c r="B51" s="29" t="s">
        <v>33</v>
      </c>
      <c r="C51" s="57" t="s">
        <v>249</v>
      </c>
      <c r="D51" s="54" t="s">
        <v>250</v>
      </c>
      <c r="E51" s="11"/>
      <c r="F51" s="12"/>
      <c r="G51" s="66" t="s">
        <v>173</v>
      </c>
      <c r="H51" s="52">
        <v>1</v>
      </c>
      <c r="I51" s="13"/>
      <c r="J51" s="28">
        <f t="shared" si="0"/>
        <v>0</v>
      </c>
      <c r="K51" s="43"/>
      <c r="L51" s="28">
        <f t="shared" si="3"/>
        <v>0</v>
      </c>
      <c r="M51" s="28">
        <f t="shared" si="4"/>
        <v>0</v>
      </c>
    </row>
    <row r="52" spans="1:13" ht="150" customHeight="1" x14ac:dyDescent="0.25">
      <c r="A52" s="55">
        <v>50</v>
      </c>
      <c r="B52" s="29" t="s">
        <v>33</v>
      </c>
      <c r="C52" s="57" t="s">
        <v>251</v>
      </c>
      <c r="D52" s="54" t="s">
        <v>252</v>
      </c>
      <c r="E52" s="11"/>
      <c r="F52" s="12"/>
      <c r="G52" s="66" t="s">
        <v>173</v>
      </c>
      <c r="H52" s="52">
        <v>1</v>
      </c>
      <c r="I52" s="13"/>
      <c r="J52" s="28">
        <f t="shared" si="0"/>
        <v>0</v>
      </c>
      <c r="K52" s="43"/>
      <c r="L52" s="28">
        <f t="shared" si="3"/>
        <v>0</v>
      </c>
      <c r="M52" s="28">
        <f t="shared" si="4"/>
        <v>0</v>
      </c>
    </row>
    <row r="53" spans="1:13" ht="138" customHeight="1" x14ac:dyDescent="0.25">
      <c r="A53" s="55">
        <v>51</v>
      </c>
      <c r="B53" s="29" t="s">
        <v>33</v>
      </c>
      <c r="C53" s="57" t="s">
        <v>253</v>
      </c>
      <c r="D53" s="54" t="s">
        <v>254</v>
      </c>
      <c r="E53" s="11"/>
      <c r="F53" s="12"/>
      <c r="G53" s="66" t="s">
        <v>173</v>
      </c>
      <c r="H53" s="52">
        <v>1</v>
      </c>
      <c r="I53" s="13"/>
      <c r="J53" s="28">
        <f t="shared" si="0"/>
        <v>0</v>
      </c>
      <c r="K53" s="43"/>
      <c r="L53" s="28">
        <f t="shared" si="3"/>
        <v>0</v>
      </c>
      <c r="M53" s="28">
        <f t="shared" si="4"/>
        <v>0</v>
      </c>
    </row>
    <row r="54" spans="1:13" ht="132" customHeight="1" x14ac:dyDescent="0.25">
      <c r="A54" s="55">
        <v>52</v>
      </c>
      <c r="B54" s="29" t="s">
        <v>33</v>
      </c>
      <c r="C54" s="57" t="s">
        <v>255</v>
      </c>
      <c r="D54" s="54" t="s">
        <v>256</v>
      </c>
      <c r="E54" s="11"/>
      <c r="F54" s="12"/>
      <c r="G54" s="66" t="s">
        <v>173</v>
      </c>
      <c r="H54" s="52">
        <v>1</v>
      </c>
      <c r="I54" s="13"/>
      <c r="J54" s="28">
        <f t="shared" si="0"/>
        <v>0</v>
      </c>
      <c r="K54" s="43"/>
      <c r="L54" s="28">
        <f t="shared" si="3"/>
        <v>0</v>
      </c>
      <c r="M54" s="28">
        <f t="shared" si="4"/>
        <v>0</v>
      </c>
    </row>
    <row r="55" spans="1:13" ht="144" x14ac:dyDescent="0.25">
      <c r="A55" s="55">
        <v>53</v>
      </c>
      <c r="B55" s="29" t="s">
        <v>33</v>
      </c>
      <c r="C55" s="57" t="s">
        <v>257</v>
      </c>
      <c r="D55" s="54" t="s">
        <v>258</v>
      </c>
      <c r="E55" s="11"/>
      <c r="F55" s="12"/>
      <c r="G55" s="66" t="s">
        <v>115</v>
      </c>
      <c r="H55" s="52">
        <v>1</v>
      </c>
      <c r="I55" s="13"/>
      <c r="J55" s="28">
        <f t="shared" si="0"/>
        <v>0</v>
      </c>
      <c r="K55" s="43"/>
      <c r="L55" s="28">
        <f t="shared" si="3"/>
        <v>0</v>
      </c>
      <c r="M55" s="28">
        <f t="shared" si="4"/>
        <v>0</v>
      </c>
    </row>
    <row r="56" spans="1:13" ht="120" x14ac:dyDescent="0.25">
      <c r="A56" s="55">
        <v>54</v>
      </c>
      <c r="B56" s="29" t="s">
        <v>33</v>
      </c>
      <c r="C56" s="57" t="s">
        <v>259</v>
      </c>
      <c r="D56" s="54" t="s">
        <v>260</v>
      </c>
      <c r="E56" s="11"/>
      <c r="F56" s="12"/>
      <c r="G56" s="66" t="s">
        <v>173</v>
      </c>
      <c r="H56" s="52">
        <v>1</v>
      </c>
      <c r="I56" s="13"/>
      <c r="J56" s="28">
        <f t="shared" si="0"/>
        <v>0</v>
      </c>
      <c r="K56" s="43"/>
      <c r="L56" s="28">
        <f t="shared" si="3"/>
        <v>0</v>
      </c>
      <c r="M56" s="28">
        <f t="shared" si="4"/>
        <v>0</v>
      </c>
    </row>
    <row r="57" spans="1:13" ht="120" x14ac:dyDescent="0.25">
      <c r="A57" s="55">
        <v>55</v>
      </c>
      <c r="B57" s="29" t="s">
        <v>33</v>
      </c>
      <c r="C57" s="57" t="s">
        <v>261</v>
      </c>
      <c r="D57" s="54" t="s">
        <v>262</v>
      </c>
      <c r="E57" s="11"/>
      <c r="F57" s="12"/>
      <c r="G57" s="66" t="s">
        <v>173</v>
      </c>
      <c r="H57" s="52">
        <v>1</v>
      </c>
      <c r="I57" s="13"/>
      <c r="J57" s="28">
        <f t="shared" si="0"/>
        <v>0</v>
      </c>
      <c r="K57" s="43"/>
      <c r="L57" s="28">
        <f t="shared" si="3"/>
        <v>0</v>
      </c>
      <c r="M57" s="28">
        <f t="shared" si="4"/>
        <v>0</v>
      </c>
    </row>
    <row r="58" spans="1:13" ht="164.25" customHeight="1" x14ac:dyDescent="0.25">
      <c r="A58" s="55">
        <v>56</v>
      </c>
      <c r="B58" s="29" t="s">
        <v>33</v>
      </c>
      <c r="C58" s="57" t="s">
        <v>263</v>
      </c>
      <c r="D58" s="54" t="s">
        <v>264</v>
      </c>
      <c r="E58" s="11"/>
      <c r="F58" s="12"/>
      <c r="G58" s="66" t="s">
        <v>175</v>
      </c>
      <c r="H58" s="52">
        <v>1</v>
      </c>
      <c r="I58" s="13"/>
      <c r="J58" s="28">
        <f t="shared" si="0"/>
        <v>0</v>
      </c>
      <c r="K58" s="43"/>
      <c r="L58" s="28">
        <f t="shared" si="3"/>
        <v>0</v>
      </c>
      <c r="M58" s="28">
        <f t="shared" si="4"/>
        <v>0</v>
      </c>
    </row>
    <row r="59" spans="1:13" ht="132" x14ac:dyDescent="0.25">
      <c r="A59" s="55">
        <v>57</v>
      </c>
      <c r="B59" s="29" t="s">
        <v>33</v>
      </c>
      <c r="C59" s="57" t="s">
        <v>265</v>
      </c>
      <c r="D59" s="54" t="s">
        <v>266</v>
      </c>
      <c r="E59" s="11"/>
      <c r="F59" s="12"/>
      <c r="G59" s="66" t="s">
        <v>173</v>
      </c>
      <c r="H59" s="52">
        <v>1</v>
      </c>
      <c r="I59" s="13"/>
      <c r="J59" s="28">
        <f t="shared" si="0"/>
        <v>0</v>
      </c>
      <c r="K59" s="43"/>
      <c r="L59" s="28">
        <f t="shared" si="3"/>
        <v>0</v>
      </c>
      <c r="M59" s="28">
        <f t="shared" si="4"/>
        <v>0</v>
      </c>
    </row>
    <row r="60" spans="1:13" ht="146.25" customHeight="1" x14ac:dyDescent="0.25">
      <c r="A60" s="55">
        <v>58</v>
      </c>
      <c r="B60" s="29" t="s">
        <v>33</v>
      </c>
      <c r="C60" s="57" t="s">
        <v>267</v>
      </c>
      <c r="D60" s="54" t="s">
        <v>268</v>
      </c>
      <c r="E60" s="11"/>
      <c r="F60" s="12"/>
      <c r="G60" s="66" t="s">
        <v>173</v>
      </c>
      <c r="H60" s="52">
        <v>1</v>
      </c>
      <c r="I60" s="13"/>
      <c r="J60" s="28">
        <f t="shared" si="0"/>
        <v>0</v>
      </c>
      <c r="K60" s="43"/>
      <c r="L60" s="28">
        <f t="shared" si="3"/>
        <v>0</v>
      </c>
      <c r="M60" s="28">
        <f t="shared" si="4"/>
        <v>0</v>
      </c>
    </row>
    <row r="61" spans="1:13" ht="147" customHeight="1" x14ac:dyDescent="0.25">
      <c r="A61" s="55">
        <v>59</v>
      </c>
      <c r="B61" s="29" t="s">
        <v>33</v>
      </c>
      <c r="C61" s="57" t="s">
        <v>269</v>
      </c>
      <c r="D61" s="54" t="s">
        <v>270</v>
      </c>
      <c r="E61" s="11"/>
      <c r="F61" s="12"/>
      <c r="G61" s="66" t="s">
        <v>173</v>
      </c>
      <c r="H61" s="52">
        <v>1</v>
      </c>
      <c r="I61" s="13"/>
      <c r="J61" s="28">
        <f t="shared" si="0"/>
        <v>0</v>
      </c>
      <c r="K61" s="43"/>
      <c r="L61" s="28">
        <f t="shared" si="3"/>
        <v>0</v>
      </c>
      <c r="M61" s="28">
        <f t="shared" si="4"/>
        <v>0</v>
      </c>
    </row>
    <row r="62" spans="1:13" ht="120" x14ac:dyDescent="0.25">
      <c r="A62" s="55">
        <v>60</v>
      </c>
      <c r="B62" s="29" t="s">
        <v>33</v>
      </c>
      <c r="C62" s="57" t="s">
        <v>319</v>
      </c>
      <c r="D62" s="54" t="s">
        <v>271</v>
      </c>
      <c r="E62" s="11"/>
      <c r="F62" s="12"/>
      <c r="G62" s="66" t="s">
        <v>173</v>
      </c>
      <c r="H62" s="52">
        <v>1</v>
      </c>
      <c r="I62" s="13"/>
      <c r="J62" s="28">
        <f t="shared" si="0"/>
        <v>0</v>
      </c>
      <c r="K62" s="43"/>
      <c r="L62" s="28">
        <f t="shared" si="3"/>
        <v>0</v>
      </c>
      <c r="M62" s="28">
        <f t="shared" si="4"/>
        <v>0</v>
      </c>
    </row>
    <row r="63" spans="1:13" ht="132" x14ac:dyDescent="0.25">
      <c r="A63" s="55">
        <v>61</v>
      </c>
      <c r="B63" s="29" t="s">
        <v>33</v>
      </c>
      <c r="C63" s="57" t="s">
        <v>272</v>
      </c>
      <c r="D63" s="54" t="s">
        <v>273</v>
      </c>
      <c r="E63" s="11"/>
      <c r="F63" s="12"/>
      <c r="G63" s="66" t="s">
        <v>115</v>
      </c>
      <c r="H63" s="52">
        <v>1</v>
      </c>
      <c r="I63" s="13"/>
      <c r="J63" s="28">
        <f t="shared" si="0"/>
        <v>0</v>
      </c>
      <c r="K63" s="43"/>
      <c r="L63" s="28">
        <f t="shared" si="3"/>
        <v>0</v>
      </c>
      <c r="M63" s="28">
        <f t="shared" si="4"/>
        <v>0</v>
      </c>
    </row>
    <row r="64" spans="1:13" ht="132" x14ac:dyDescent="0.25">
      <c r="A64" s="55">
        <v>62</v>
      </c>
      <c r="B64" s="29" t="s">
        <v>33</v>
      </c>
      <c r="C64" s="57" t="s">
        <v>274</v>
      </c>
      <c r="D64" s="54" t="s">
        <v>275</v>
      </c>
      <c r="E64" s="11"/>
      <c r="F64" s="12"/>
      <c r="G64" s="66" t="s">
        <v>115</v>
      </c>
      <c r="H64" s="52">
        <v>1</v>
      </c>
      <c r="I64" s="13"/>
      <c r="J64" s="28">
        <f t="shared" si="0"/>
        <v>0</v>
      </c>
      <c r="K64" s="43"/>
      <c r="L64" s="28">
        <f t="shared" si="3"/>
        <v>0</v>
      </c>
      <c r="M64" s="28">
        <f t="shared" si="4"/>
        <v>0</v>
      </c>
    </row>
    <row r="65" spans="1:13" ht="136.5" customHeight="1" x14ac:dyDescent="0.25">
      <c r="A65" s="55">
        <v>63</v>
      </c>
      <c r="B65" s="29" t="s">
        <v>33</v>
      </c>
      <c r="C65" s="57" t="s">
        <v>276</v>
      </c>
      <c r="D65" s="54" t="s">
        <v>277</v>
      </c>
      <c r="E65" s="11"/>
      <c r="F65" s="12"/>
      <c r="G65" s="66" t="s">
        <v>173</v>
      </c>
      <c r="H65" s="52">
        <v>1</v>
      </c>
      <c r="I65" s="13"/>
      <c r="J65" s="28">
        <f t="shared" si="0"/>
        <v>0</v>
      </c>
      <c r="K65" s="43"/>
      <c r="L65" s="28">
        <f t="shared" si="3"/>
        <v>0</v>
      </c>
      <c r="M65" s="28">
        <f t="shared" si="4"/>
        <v>0</v>
      </c>
    </row>
    <row r="66" spans="1:13" ht="96" x14ac:dyDescent="0.25">
      <c r="A66" s="55">
        <v>64</v>
      </c>
      <c r="B66" s="29" t="s">
        <v>33</v>
      </c>
      <c r="C66" s="57" t="s">
        <v>278</v>
      </c>
      <c r="D66" s="54" t="s">
        <v>279</v>
      </c>
      <c r="E66" s="11"/>
      <c r="F66" s="12"/>
      <c r="G66" s="66" t="s">
        <v>115</v>
      </c>
      <c r="H66" s="52">
        <v>2</v>
      </c>
      <c r="I66" s="13"/>
      <c r="J66" s="28">
        <f t="shared" si="0"/>
        <v>0</v>
      </c>
      <c r="K66" s="43"/>
      <c r="L66" s="28">
        <f t="shared" si="3"/>
        <v>0</v>
      </c>
      <c r="M66" s="28">
        <f t="shared" si="4"/>
        <v>0</v>
      </c>
    </row>
    <row r="67" spans="1:13" ht="96" x14ac:dyDescent="0.25">
      <c r="A67" s="55">
        <v>65</v>
      </c>
      <c r="B67" s="29" t="s">
        <v>33</v>
      </c>
      <c r="C67" s="57" t="s">
        <v>280</v>
      </c>
      <c r="D67" s="54" t="s">
        <v>281</v>
      </c>
      <c r="E67" s="11"/>
      <c r="F67" s="12"/>
      <c r="G67" s="66" t="s">
        <v>115</v>
      </c>
      <c r="H67" s="52">
        <v>2</v>
      </c>
      <c r="I67" s="13"/>
      <c r="J67" s="28">
        <f t="shared" si="0"/>
        <v>0</v>
      </c>
      <c r="K67" s="43"/>
      <c r="L67" s="28">
        <f t="shared" si="3"/>
        <v>0</v>
      </c>
      <c r="M67" s="28">
        <f t="shared" si="4"/>
        <v>0</v>
      </c>
    </row>
    <row r="68" spans="1:13" ht="159.75" customHeight="1" x14ac:dyDescent="0.25">
      <c r="A68" s="55">
        <v>66</v>
      </c>
      <c r="B68" s="29" t="s">
        <v>33</v>
      </c>
      <c r="C68" s="57" t="s">
        <v>282</v>
      </c>
      <c r="D68" s="54" t="s">
        <v>283</v>
      </c>
      <c r="E68" s="11"/>
      <c r="F68" s="12"/>
      <c r="G68" s="66" t="s">
        <v>173</v>
      </c>
      <c r="H68" s="52">
        <v>2</v>
      </c>
      <c r="I68" s="13"/>
      <c r="J68" s="28">
        <f t="shared" si="0"/>
        <v>0</v>
      </c>
      <c r="K68" s="43"/>
      <c r="L68" s="28">
        <f t="shared" si="3"/>
        <v>0</v>
      </c>
      <c r="M68" s="28">
        <f t="shared" si="4"/>
        <v>0</v>
      </c>
    </row>
    <row r="69" spans="1:13" ht="72" x14ac:dyDescent="0.25">
      <c r="A69" s="55">
        <v>67</v>
      </c>
      <c r="B69" s="29" t="s">
        <v>33</v>
      </c>
      <c r="C69" s="57" t="s">
        <v>284</v>
      </c>
      <c r="D69" s="63" t="s">
        <v>320</v>
      </c>
      <c r="E69" s="11"/>
      <c r="F69" s="12"/>
      <c r="G69" s="66" t="s">
        <v>116</v>
      </c>
      <c r="H69" s="52">
        <v>1</v>
      </c>
      <c r="I69" s="13"/>
      <c r="J69" s="28">
        <f t="shared" si="0"/>
        <v>0</v>
      </c>
      <c r="K69" s="43"/>
      <c r="L69" s="28">
        <f t="shared" si="3"/>
        <v>0</v>
      </c>
      <c r="M69" s="28">
        <f t="shared" si="4"/>
        <v>0</v>
      </c>
    </row>
    <row r="70" spans="1:13" ht="48" x14ac:dyDescent="0.25">
      <c r="A70" s="55">
        <v>68</v>
      </c>
      <c r="B70" s="29" t="s">
        <v>33</v>
      </c>
      <c r="C70" s="56" t="s">
        <v>285</v>
      </c>
      <c r="D70" s="51" t="s">
        <v>321</v>
      </c>
      <c r="E70" s="11"/>
      <c r="F70" s="12"/>
      <c r="G70" s="59" t="s">
        <v>115</v>
      </c>
      <c r="H70" s="62">
        <v>1</v>
      </c>
      <c r="I70" s="13"/>
      <c r="J70" s="28">
        <f t="shared" si="0"/>
        <v>0</v>
      </c>
      <c r="K70" s="43"/>
      <c r="L70" s="28">
        <f t="shared" si="3"/>
        <v>0</v>
      </c>
      <c r="M70" s="28">
        <f t="shared" si="4"/>
        <v>0</v>
      </c>
    </row>
    <row r="71" spans="1:13" ht="60" x14ac:dyDescent="0.25">
      <c r="A71" s="55">
        <v>69</v>
      </c>
      <c r="B71" s="29" t="s">
        <v>33</v>
      </c>
      <c r="C71" s="57" t="s">
        <v>286</v>
      </c>
      <c r="D71" s="63" t="s">
        <v>322</v>
      </c>
      <c r="E71" s="11"/>
      <c r="F71" s="12"/>
      <c r="G71" s="66" t="s">
        <v>341</v>
      </c>
      <c r="H71" s="52">
        <v>1</v>
      </c>
      <c r="I71" s="13"/>
      <c r="J71" s="28">
        <f t="shared" si="0"/>
        <v>0</v>
      </c>
      <c r="K71" s="43"/>
      <c r="L71" s="28">
        <f t="shared" si="3"/>
        <v>0</v>
      </c>
      <c r="M71" s="28">
        <f t="shared" si="4"/>
        <v>0</v>
      </c>
    </row>
    <row r="72" spans="1:13" ht="60" x14ac:dyDescent="0.25">
      <c r="A72" s="55">
        <v>70</v>
      </c>
      <c r="B72" s="29" t="s">
        <v>33</v>
      </c>
      <c r="C72" s="61" t="s">
        <v>287</v>
      </c>
      <c r="D72" s="63" t="s">
        <v>323</v>
      </c>
      <c r="E72" s="11"/>
      <c r="F72" s="12"/>
      <c r="G72" s="66" t="s">
        <v>341</v>
      </c>
      <c r="H72" s="52">
        <v>1</v>
      </c>
      <c r="I72" s="13"/>
      <c r="J72" s="28">
        <f t="shared" si="0"/>
        <v>0</v>
      </c>
      <c r="K72" s="43"/>
      <c r="L72" s="28">
        <f t="shared" si="3"/>
        <v>0</v>
      </c>
      <c r="M72" s="28">
        <f t="shared" si="4"/>
        <v>0</v>
      </c>
    </row>
    <row r="73" spans="1:13" ht="72" x14ac:dyDescent="0.25">
      <c r="A73" s="55">
        <v>71</v>
      </c>
      <c r="B73" s="29" t="s">
        <v>33</v>
      </c>
      <c r="C73" s="60" t="s">
        <v>424</v>
      </c>
      <c r="D73" s="94" t="s">
        <v>423</v>
      </c>
      <c r="E73" s="11"/>
      <c r="F73" s="12"/>
      <c r="G73" s="59" t="s">
        <v>114</v>
      </c>
      <c r="H73" s="62">
        <v>1</v>
      </c>
      <c r="I73" s="13"/>
      <c r="J73" s="28">
        <f t="shared" si="0"/>
        <v>0</v>
      </c>
      <c r="K73" s="43"/>
      <c r="L73" s="28">
        <f t="shared" si="3"/>
        <v>0</v>
      </c>
      <c r="M73" s="28">
        <f t="shared" si="4"/>
        <v>0</v>
      </c>
    </row>
    <row r="74" spans="1:13" ht="84" x14ac:dyDescent="0.25">
      <c r="A74" s="55">
        <v>72</v>
      </c>
      <c r="B74" s="29" t="s">
        <v>33</v>
      </c>
      <c r="C74" s="60" t="s">
        <v>425</v>
      </c>
      <c r="D74" s="51" t="s">
        <v>426</v>
      </c>
      <c r="E74" s="11"/>
      <c r="F74" s="12"/>
      <c r="G74" s="59" t="s">
        <v>114</v>
      </c>
      <c r="H74" s="62">
        <v>1</v>
      </c>
      <c r="I74" s="13"/>
      <c r="J74" s="28">
        <f t="shared" si="0"/>
        <v>0</v>
      </c>
      <c r="K74" s="43"/>
      <c r="L74" s="28">
        <f t="shared" si="3"/>
        <v>0</v>
      </c>
      <c r="M74" s="28">
        <f t="shared" si="4"/>
        <v>0</v>
      </c>
    </row>
    <row r="75" spans="1:13" ht="84" x14ac:dyDescent="0.25">
      <c r="A75" s="55">
        <v>73</v>
      </c>
      <c r="B75" s="29" t="s">
        <v>33</v>
      </c>
      <c r="C75" s="61" t="s">
        <v>428</v>
      </c>
      <c r="D75" s="95" t="s">
        <v>427</v>
      </c>
      <c r="E75" s="11"/>
      <c r="F75" s="12"/>
      <c r="G75" s="66" t="s">
        <v>114</v>
      </c>
      <c r="H75" s="52">
        <v>1</v>
      </c>
      <c r="I75" s="13"/>
      <c r="J75" s="28">
        <f t="shared" si="0"/>
        <v>0</v>
      </c>
      <c r="K75" s="43"/>
      <c r="L75" s="28">
        <f t="shared" si="3"/>
        <v>0</v>
      </c>
      <c r="M75" s="28">
        <f t="shared" si="4"/>
        <v>0</v>
      </c>
    </row>
    <row r="76" spans="1:13" ht="84" x14ac:dyDescent="0.25">
      <c r="A76" s="55">
        <v>74</v>
      </c>
      <c r="B76" s="29" t="s">
        <v>33</v>
      </c>
      <c r="C76" s="61" t="s">
        <v>429</v>
      </c>
      <c r="D76" s="95" t="s">
        <v>430</v>
      </c>
      <c r="E76" s="11"/>
      <c r="F76" s="12"/>
      <c r="G76" s="66" t="s">
        <v>114</v>
      </c>
      <c r="H76" s="52">
        <v>1</v>
      </c>
      <c r="I76" s="13"/>
      <c r="J76" s="28">
        <f t="shared" si="0"/>
        <v>0</v>
      </c>
      <c r="K76" s="43"/>
      <c r="L76" s="28">
        <f t="shared" si="3"/>
        <v>0</v>
      </c>
      <c r="M76" s="28">
        <f t="shared" si="4"/>
        <v>0</v>
      </c>
    </row>
    <row r="77" spans="1:13" ht="84" x14ac:dyDescent="0.25">
      <c r="A77" s="55">
        <v>75</v>
      </c>
      <c r="B77" s="29" t="s">
        <v>33</v>
      </c>
      <c r="C77" s="61" t="s">
        <v>432</v>
      </c>
      <c r="D77" s="95" t="s">
        <v>433</v>
      </c>
      <c r="E77" s="11"/>
      <c r="F77" s="12"/>
      <c r="G77" s="66" t="s">
        <v>114</v>
      </c>
      <c r="H77" s="52">
        <v>1</v>
      </c>
      <c r="I77" s="13"/>
      <c r="J77" s="28">
        <f t="shared" si="0"/>
        <v>0</v>
      </c>
      <c r="K77" s="43"/>
      <c r="L77" s="28">
        <f t="shared" si="3"/>
        <v>0</v>
      </c>
      <c r="M77" s="28">
        <f t="shared" si="4"/>
        <v>0</v>
      </c>
    </row>
    <row r="78" spans="1:13" ht="84" x14ac:dyDescent="0.25">
      <c r="A78" s="55">
        <v>76</v>
      </c>
      <c r="B78" s="29" t="s">
        <v>33</v>
      </c>
      <c r="C78" s="61" t="s">
        <v>431</v>
      </c>
      <c r="D78" s="95" t="s">
        <v>434</v>
      </c>
      <c r="E78" s="11"/>
      <c r="F78" s="12"/>
      <c r="G78" s="66" t="s">
        <v>114</v>
      </c>
      <c r="H78" s="52">
        <v>1</v>
      </c>
      <c r="I78" s="13"/>
      <c r="J78" s="28">
        <f t="shared" si="0"/>
        <v>0</v>
      </c>
      <c r="K78" s="43"/>
      <c r="L78" s="28">
        <f t="shared" si="3"/>
        <v>0</v>
      </c>
      <c r="M78" s="28">
        <f t="shared" si="4"/>
        <v>0</v>
      </c>
    </row>
    <row r="79" spans="1:13" ht="84" x14ac:dyDescent="0.25">
      <c r="A79" s="55">
        <v>77</v>
      </c>
      <c r="B79" s="29" t="s">
        <v>33</v>
      </c>
      <c r="C79" s="61" t="s">
        <v>435</v>
      </c>
      <c r="D79" s="63" t="s">
        <v>436</v>
      </c>
      <c r="E79" s="11"/>
      <c r="F79" s="12"/>
      <c r="G79" s="66" t="s">
        <v>114</v>
      </c>
      <c r="H79" s="52">
        <v>1</v>
      </c>
      <c r="I79" s="13"/>
      <c r="J79" s="28">
        <f t="shared" si="0"/>
        <v>0</v>
      </c>
      <c r="K79" s="43"/>
      <c r="L79" s="28">
        <f t="shared" si="3"/>
        <v>0</v>
      </c>
      <c r="M79" s="28">
        <f t="shared" si="4"/>
        <v>0</v>
      </c>
    </row>
    <row r="80" spans="1:13" ht="60" x14ac:dyDescent="0.25">
      <c r="A80" s="55">
        <v>78</v>
      </c>
      <c r="B80" s="29" t="s">
        <v>33</v>
      </c>
      <c r="C80" s="57" t="s">
        <v>288</v>
      </c>
      <c r="D80" s="63" t="s">
        <v>324</v>
      </c>
      <c r="E80" s="11"/>
      <c r="F80" s="12"/>
      <c r="G80" s="66" t="s">
        <v>115</v>
      </c>
      <c r="H80" s="52">
        <v>1</v>
      </c>
      <c r="I80" s="13"/>
      <c r="J80" s="28">
        <f t="shared" si="0"/>
        <v>0</v>
      </c>
      <c r="K80" s="43"/>
      <c r="L80" s="28">
        <f t="shared" si="3"/>
        <v>0</v>
      </c>
      <c r="M80" s="28">
        <f t="shared" si="4"/>
        <v>0</v>
      </c>
    </row>
    <row r="81" spans="1:13" ht="48" x14ac:dyDescent="0.25">
      <c r="A81" s="55">
        <v>79</v>
      </c>
      <c r="B81" s="29" t="s">
        <v>33</v>
      </c>
      <c r="C81" s="61" t="s">
        <v>289</v>
      </c>
      <c r="D81" s="63" t="s">
        <v>325</v>
      </c>
      <c r="E81" s="11"/>
      <c r="F81" s="12"/>
      <c r="G81" s="66" t="s">
        <v>343</v>
      </c>
      <c r="H81" s="52">
        <v>1</v>
      </c>
      <c r="I81" s="13"/>
      <c r="J81" s="28">
        <f t="shared" si="0"/>
        <v>0</v>
      </c>
      <c r="K81" s="43"/>
      <c r="L81" s="28">
        <f t="shared" si="3"/>
        <v>0</v>
      </c>
      <c r="M81" s="28">
        <f t="shared" si="4"/>
        <v>0</v>
      </c>
    </row>
    <row r="82" spans="1:13" ht="60" x14ac:dyDescent="0.25">
      <c r="A82" s="55">
        <v>80</v>
      </c>
      <c r="B82" s="29" t="s">
        <v>33</v>
      </c>
      <c r="C82" s="61" t="s">
        <v>290</v>
      </c>
      <c r="D82" s="63" t="s">
        <v>326</v>
      </c>
      <c r="E82" s="11"/>
      <c r="F82" s="12"/>
      <c r="G82" s="66" t="s">
        <v>344</v>
      </c>
      <c r="H82" s="52">
        <v>1</v>
      </c>
      <c r="I82" s="13"/>
      <c r="J82" s="28">
        <f t="shared" si="0"/>
        <v>0</v>
      </c>
      <c r="K82" s="43"/>
      <c r="L82" s="28">
        <f t="shared" si="3"/>
        <v>0</v>
      </c>
      <c r="M82" s="28">
        <f t="shared" si="4"/>
        <v>0</v>
      </c>
    </row>
    <row r="83" spans="1:13" ht="60" x14ac:dyDescent="0.25">
      <c r="A83" s="55">
        <v>81</v>
      </c>
      <c r="B83" s="29" t="s">
        <v>33</v>
      </c>
      <c r="C83" s="61" t="s">
        <v>291</v>
      </c>
      <c r="D83" s="63" t="s">
        <v>327</v>
      </c>
      <c r="E83" s="11"/>
      <c r="F83" s="12"/>
      <c r="G83" s="66" t="s">
        <v>345</v>
      </c>
      <c r="H83" s="52">
        <v>1</v>
      </c>
      <c r="I83" s="13"/>
      <c r="J83" s="28">
        <f t="shared" si="0"/>
        <v>0</v>
      </c>
      <c r="K83" s="43"/>
      <c r="L83" s="28">
        <f t="shared" si="3"/>
        <v>0</v>
      </c>
      <c r="M83" s="28">
        <f t="shared" si="4"/>
        <v>0</v>
      </c>
    </row>
    <row r="84" spans="1:13" ht="60" x14ac:dyDescent="0.25">
      <c r="A84" s="55">
        <v>82</v>
      </c>
      <c r="B84" s="29" t="s">
        <v>33</v>
      </c>
      <c r="C84" s="61" t="s">
        <v>292</v>
      </c>
      <c r="D84" s="63" t="s">
        <v>328</v>
      </c>
      <c r="E84" s="11"/>
      <c r="F84" s="12"/>
      <c r="G84" s="66" t="s">
        <v>345</v>
      </c>
      <c r="H84" s="52">
        <v>1</v>
      </c>
      <c r="I84" s="13"/>
      <c r="J84" s="28">
        <f t="shared" si="0"/>
        <v>0</v>
      </c>
      <c r="K84" s="43"/>
      <c r="L84" s="28">
        <f t="shared" si="3"/>
        <v>0</v>
      </c>
      <c r="M84" s="28">
        <f t="shared" si="4"/>
        <v>0</v>
      </c>
    </row>
    <row r="85" spans="1:13" ht="60" x14ac:dyDescent="0.25">
      <c r="A85" s="55">
        <v>83</v>
      </c>
      <c r="B85" s="29" t="s">
        <v>33</v>
      </c>
      <c r="C85" s="61" t="s">
        <v>293</v>
      </c>
      <c r="D85" s="63" t="s">
        <v>329</v>
      </c>
      <c r="E85" s="11"/>
      <c r="F85" s="12"/>
      <c r="G85" s="66" t="s">
        <v>342</v>
      </c>
      <c r="H85" s="52">
        <v>1</v>
      </c>
      <c r="I85" s="13"/>
      <c r="J85" s="28">
        <f t="shared" si="0"/>
        <v>0</v>
      </c>
      <c r="K85" s="43"/>
      <c r="L85" s="28">
        <f t="shared" si="3"/>
        <v>0</v>
      </c>
      <c r="M85" s="28">
        <f t="shared" si="4"/>
        <v>0</v>
      </c>
    </row>
    <row r="86" spans="1:13" ht="60" x14ac:dyDescent="0.25">
      <c r="A86" s="55">
        <v>84</v>
      </c>
      <c r="B86" s="29" t="s">
        <v>33</v>
      </c>
      <c r="C86" s="61" t="s">
        <v>294</v>
      </c>
      <c r="D86" s="63" t="s">
        <v>330</v>
      </c>
      <c r="E86" s="11"/>
      <c r="F86" s="12"/>
      <c r="G86" s="66" t="s">
        <v>344</v>
      </c>
      <c r="H86" s="52">
        <v>1</v>
      </c>
      <c r="I86" s="13"/>
      <c r="J86" s="28">
        <f t="shared" si="0"/>
        <v>0</v>
      </c>
      <c r="K86" s="43"/>
      <c r="L86" s="28">
        <f t="shared" si="3"/>
        <v>0</v>
      </c>
      <c r="M86" s="28">
        <f t="shared" si="4"/>
        <v>0</v>
      </c>
    </row>
    <row r="87" spans="1:13" ht="60" x14ac:dyDescent="0.25">
      <c r="A87" s="55">
        <v>85</v>
      </c>
      <c r="B87" s="29" t="s">
        <v>33</v>
      </c>
      <c r="C87" s="61" t="s">
        <v>295</v>
      </c>
      <c r="D87" s="63" t="s">
        <v>331</v>
      </c>
      <c r="E87" s="11"/>
      <c r="F87" s="12"/>
      <c r="G87" s="66" t="s">
        <v>344</v>
      </c>
      <c r="H87" s="52">
        <v>1</v>
      </c>
      <c r="I87" s="13"/>
      <c r="J87" s="28">
        <f t="shared" si="0"/>
        <v>0</v>
      </c>
      <c r="K87" s="43"/>
      <c r="L87" s="28">
        <f t="shared" si="3"/>
        <v>0</v>
      </c>
      <c r="M87" s="28">
        <f t="shared" si="4"/>
        <v>0</v>
      </c>
    </row>
    <row r="88" spans="1:13" ht="60" x14ac:dyDescent="0.25">
      <c r="A88" s="55">
        <v>86</v>
      </c>
      <c r="B88" s="29" t="s">
        <v>33</v>
      </c>
      <c r="C88" s="61" t="s">
        <v>296</v>
      </c>
      <c r="D88" s="63" t="s">
        <v>332</v>
      </c>
      <c r="E88" s="11"/>
      <c r="F88" s="12"/>
      <c r="G88" s="66" t="s">
        <v>346</v>
      </c>
      <c r="H88" s="52">
        <v>1</v>
      </c>
      <c r="I88" s="13"/>
      <c r="J88" s="28">
        <f t="shared" si="0"/>
        <v>0</v>
      </c>
      <c r="K88" s="43"/>
      <c r="L88" s="28">
        <f t="shared" si="3"/>
        <v>0</v>
      </c>
      <c r="M88" s="28">
        <f t="shared" si="4"/>
        <v>0</v>
      </c>
    </row>
    <row r="89" spans="1:13" ht="60" x14ac:dyDescent="0.25">
      <c r="A89" s="55">
        <v>87</v>
      </c>
      <c r="B89" s="29" t="s">
        <v>33</v>
      </c>
      <c r="C89" s="61" t="s">
        <v>297</v>
      </c>
      <c r="D89" s="63" t="s">
        <v>333</v>
      </c>
      <c r="E89" s="11"/>
      <c r="F89" s="12"/>
      <c r="G89" s="66" t="s">
        <v>346</v>
      </c>
      <c r="H89" s="52">
        <v>1</v>
      </c>
      <c r="I89" s="13"/>
      <c r="J89" s="28">
        <f t="shared" si="0"/>
        <v>0</v>
      </c>
      <c r="K89" s="43"/>
      <c r="L89" s="28">
        <f t="shared" si="3"/>
        <v>0</v>
      </c>
      <c r="M89" s="28">
        <f t="shared" si="4"/>
        <v>0</v>
      </c>
    </row>
    <row r="90" spans="1:13" ht="60" x14ac:dyDescent="0.25">
      <c r="A90" s="55">
        <v>88</v>
      </c>
      <c r="B90" s="29" t="s">
        <v>33</v>
      </c>
      <c r="C90" s="61" t="s">
        <v>298</v>
      </c>
      <c r="D90" s="63" t="s">
        <v>334</v>
      </c>
      <c r="E90" s="11"/>
      <c r="F90" s="12"/>
      <c r="G90" s="66" t="s">
        <v>344</v>
      </c>
      <c r="H90" s="52">
        <v>1</v>
      </c>
      <c r="I90" s="13"/>
      <c r="J90" s="28">
        <f t="shared" si="0"/>
        <v>0</v>
      </c>
      <c r="K90" s="43"/>
      <c r="L90" s="28">
        <f t="shared" si="3"/>
        <v>0</v>
      </c>
      <c r="M90" s="28">
        <f t="shared" si="4"/>
        <v>0</v>
      </c>
    </row>
    <row r="91" spans="1:13" ht="48" x14ac:dyDescent="0.25">
      <c r="A91" s="55">
        <v>89</v>
      </c>
      <c r="B91" s="29" t="s">
        <v>33</v>
      </c>
      <c r="C91" s="61" t="s">
        <v>299</v>
      </c>
      <c r="D91" s="63" t="s">
        <v>335</v>
      </c>
      <c r="E91" s="11"/>
      <c r="F91" s="12"/>
      <c r="G91" s="66" t="s">
        <v>344</v>
      </c>
      <c r="H91" s="52">
        <v>1</v>
      </c>
      <c r="I91" s="13"/>
      <c r="J91" s="28">
        <f t="shared" si="0"/>
        <v>0</v>
      </c>
      <c r="K91" s="43"/>
      <c r="L91" s="28">
        <f t="shared" si="3"/>
        <v>0</v>
      </c>
      <c r="M91" s="28">
        <f t="shared" si="4"/>
        <v>0</v>
      </c>
    </row>
    <row r="92" spans="1:13" ht="48" x14ac:dyDescent="0.25">
      <c r="A92" s="55">
        <v>90</v>
      </c>
      <c r="B92" s="29" t="s">
        <v>33</v>
      </c>
      <c r="C92" s="61" t="s">
        <v>300</v>
      </c>
      <c r="D92" s="63" t="s">
        <v>336</v>
      </c>
      <c r="E92" s="11"/>
      <c r="F92" s="12"/>
      <c r="G92" s="66" t="s">
        <v>347</v>
      </c>
      <c r="H92" s="52">
        <v>1</v>
      </c>
      <c r="I92" s="13"/>
      <c r="J92" s="28">
        <f t="shared" si="0"/>
        <v>0</v>
      </c>
      <c r="K92" s="43"/>
      <c r="L92" s="28">
        <f t="shared" si="3"/>
        <v>0</v>
      </c>
      <c r="M92" s="28">
        <f t="shared" si="4"/>
        <v>0</v>
      </c>
    </row>
    <row r="93" spans="1:13" ht="48" x14ac:dyDescent="0.25">
      <c r="A93" s="55">
        <v>91</v>
      </c>
      <c r="B93" s="29" t="s">
        <v>33</v>
      </c>
      <c r="C93" s="61" t="s">
        <v>301</v>
      </c>
      <c r="D93" s="63" t="s">
        <v>337</v>
      </c>
      <c r="E93" s="11"/>
      <c r="F93" s="12"/>
      <c r="G93" s="66" t="s">
        <v>347</v>
      </c>
      <c r="H93" s="52">
        <v>1</v>
      </c>
      <c r="I93" s="13"/>
      <c r="J93" s="28">
        <f t="shared" si="0"/>
        <v>0</v>
      </c>
      <c r="K93" s="43"/>
      <c r="L93" s="28">
        <f t="shared" si="3"/>
        <v>0</v>
      </c>
      <c r="M93" s="28">
        <f t="shared" si="4"/>
        <v>0</v>
      </c>
    </row>
    <row r="94" spans="1:13" ht="48" x14ac:dyDescent="0.25">
      <c r="A94" s="55">
        <v>92</v>
      </c>
      <c r="B94" s="29" t="s">
        <v>33</v>
      </c>
      <c r="C94" s="61" t="s">
        <v>302</v>
      </c>
      <c r="D94" s="63" t="s">
        <v>338</v>
      </c>
      <c r="E94" s="11"/>
      <c r="F94" s="12"/>
      <c r="G94" s="66" t="s">
        <v>344</v>
      </c>
      <c r="H94" s="52">
        <v>1</v>
      </c>
      <c r="I94" s="13"/>
      <c r="J94" s="28">
        <f t="shared" si="0"/>
        <v>0</v>
      </c>
      <c r="K94" s="43"/>
      <c r="L94" s="28">
        <f t="shared" si="3"/>
        <v>0</v>
      </c>
      <c r="M94" s="28">
        <f t="shared" si="4"/>
        <v>0</v>
      </c>
    </row>
    <row r="95" spans="1:13" x14ac:dyDescent="0.25">
      <c r="A95" s="35"/>
      <c r="B95" s="36"/>
      <c r="C95" s="36"/>
      <c r="D95" s="36"/>
      <c r="E95" s="41"/>
      <c r="F95" s="41"/>
      <c r="G95" s="35"/>
      <c r="H95" s="37"/>
      <c r="I95" s="42" t="str">
        <f>"Suma wartości dla "&amp;B3&amp;" (Σ poz. 1-"&amp;COUNTA(A:A)-2&amp;")"</f>
        <v>Suma wartości dla Pakiet 4 (Σ poz. 1-92)</v>
      </c>
      <c r="J95" s="38">
        <f>SUM(J3:J94)</f>
        <v>0</v>
      </c>
      <c r="K95" s="44" t="s">
        <v>21</v>
      </c>
      <c r="L95" s="38">
        <f>SUM(L3:L94)</f>
        <v>0</v>
      </c>
      <c r="M95" s="38">
        <f>SUM(M3:M94)</f>
        <v>0</v>
      </c>
    </row>
  </sheetData>
  <phoneticPr fontId="6" type="noConversion"/>
  <conditionalFormatting sqref="A1:M1048576">
    <cfRule type="notContainsBlanks" dxfId="27" priority="4">
      <formula>LEN(TRIM(A1))&gt;0</formula>
    </cfRule>
  </conditionalFormatting>
  <conditionalFormatting sqref="A2:XFD2">
    <cfRule type="notContainsBlanks" dxfId="26" priority="3">
      <formula>LEN(TRIM(A2))&gt;0</formula>
    </cfRule>
  </conditionalFormatting>
  <conditionalFormatting sqref="K1:K1048576">
    <cfRule type="notContainsBlanks" dxfId="25" priority="2">
      <formula>LEN(TRIM(K1))&gt;0</formula>
    </cfRule>
  </conditionalFormatting>
  <conditionalFormatting sqref="I1:J1048576 L1:M1048576">
    <cfRule type="notContainsBlanks" dxfId="24" priority="1">
      <formula>LEN(TRIM(I1))&gt;0</formula>
    </cfRule>
  </conditionalFormatting>
  <dataValidations count="2">
    <dataValidation allowBlank="1" showInputMessage="1" showErrorMessage="1" sqref="K1:M2 A1:I2 J1:J1048576 L3:M1048576" xr:uid="{64E623DA-E509-475A-A2F1-DACEA8F6F0E2}"/>
    <dataValidation type="decimal" operator="greaterThanOrEqual" allowBlank="1" showInputMessage="1" showErrorMessage="1" sqref="H3:I95" xr:uid="{7F8EC3E9-8AB5-4FB5-AF97-371E01556C23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A47B7-F5AA-48E4-8F5E-B25DDCE5E73C}">
  <sheetPr>
    <tabColor theme="5" tint="0.39997558519241921"/>
  </sheetPr>
  <dimension ref="A1:M4"/>
  <sheetViews>
    <sheetView zoomScaleNormal="100" workbookViewId="0">
      <selection activeCell="D3" sqref="D3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92" x14ac:dyDescent="0.25">
      <c r="A3" s="55" cm="1">
        <f t="array" ref="A3">IFERROR(_xlfn.SEQUENCE(COUNTA(B:B)-2,1,1,1),1)</f>
        <v>1</v>
      </c>
      <c r="B3" s="29" t="s">
        <v>34</v>
      </c>
      <c r="C3" s="57" t="s">
        <v>348</v>
      </c>
      <c r="D3" s="54" t="s">
        <v>349</v>
      </c>
      <c r="E3" s="11"/>
      <c r="F3" s="12"/>
      <c r="G3" s="66" t="s">
        <v>175</v>
      </c>
      <c r="H3" s="52">
        <v>2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Pakiet 5 (Σ poz. 1-1)</v>
      </c>
      <c r="J4" s="38">
        <f>SUM(J3:J3)</f>
        <v>0</v>
      </c>
      <c r="K4" s="44" t="s">
        <v>21</v>
      </c>
      <c r="L4" s="38">
        <f>SUM(L3:L3)</f>
        <v>0</v>
      </c>
      <c r="M4" s="38">
        <f>SUM(M3:M3)</f>
        <v>0</v>
      </c>
    </row>
  </sheetData>
  <conditionalFormatting sqref="A1:M1048576">
    <cfRule type="notContainsBlanks" dxfId="23" priority="4">
      <formula>LEN(TRIM(A1))&gt;0</formula>
    </cfRule>
  </conditionalFormatting>
  <conditionalFormatting sqref="A2:XFD2">
    <cfRule type="notContainsBlanks" dxfId="22" priority="3">
      <formula>LEN(TRIM(A2))&gt;0</formula>
    </cfRule>
  </conditionalFormatting>
  <conditionalFormatting sqref="K1:K1048576">
    <cfRule type="notContainsBlanks" dxfId="21" priority="2">
      <formula>LEN(TRIM(K1))&gt;0</formula>
    </cfRule>
  </conditionalFormatting>
  <conditionalFormatting sqref="I1:J1048576 L1:M1048576">
    <cfRule type="notContainsBlanks" dxfId="20" priority="1">
      <formula>LEN(TRIM(I1))&gt;0</formula>
    </cfRule>
  </conditionalFormatting>
  <dataValidations count="2">
    <dataValidation allowBlank="1" showInputMessage="1" showErrorMessage="1" sqref="K1:M2 A1:I2 L3:M1048576 J1:J1048576" xr:uid="{2A32F3CA-7D1A-45E6-BB43-B33248444D70}"/>
    <dataValidation type="decimal" operator="greaterThanOrEqual" allowBlank="1" showInputMessage="1" showErrorMessage="1" sqref="H3:I4" xr:uid="{A668DAAD-AC13-46EC-AA1E-4EA4D117E24D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74F7-4F3C-4B70-BDAC-1349DED04F84}">
  <sheetPr>
    <tabColor theme="5" tint="0.39997558519241921"/>
  </sheetPr>
  <dimension ref="A1:M5"/>
  <sheetViews>
    <sheetView zoomScaleNormal="100" workbookViewId="0">
      <selection activeCell="D4" sqref="D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60" x14ac:dyDescent="0.25">
      <c r="A3" s="55" cm="1">
        <f t="array" ref="A3:A4">IFERROR(_xlfn.SEQUENCE(COUNTA(B:B)-2,1,1,1),1)</f>
        <v>1</v>
      </c>
      <c r="B3" s="29" t="s">
        <v>35</v>
      </c>
      <c r="C3" s="57" t="s">
        <v>350</v>
      </c>
      <c r="D3" s="54" t="s">
        <v>351</v>
      </c>
      <c r="E3" s="11"/>
      <c r="F3" s="12"/>
      <c r="G3" s="66" t="s">
        <v>115</v>
      </c>
      <c r="H3" s="52">
        <v>1</v>
      </c>
      <c r="I3" s="13"/>
      <c r="J3" s="28">
        <f t="shared" ref="J3:J4" si="0">ROUND(I3*H3,2)</f>
        <v>0</v>
      </c>
      <c r="K3" s="43"/>
      <c r="L3" s="28">
        <f>IFERROR(ROUND(J3*K3,2),0)</f>
        <v>0</v>
      </c>
      <c r="M3" s="28">
        <f t="shared" ref="M3:M4" si="1">L3+J3</f>
        <v>0</v>
      </c>
    </row>
    <row r="4" spans="1:13" ht="84" x14ac:dyDescent="0.25">
      <c r="A4" s="55">
        <v>2</v>
      </c>
      <c r="B4" s="29" t="s">
        <v>35</v>
      </c>
      <c r="C4" s="48" t="s">
        <v>452</v>
      </c>
      <c r="D4" s="96" t="s">
        <v>453</v>
      </c>
      <c r="E4" s="11"/>
      <c r="F4" s="12"/>
      <c r="G4" s="79" t="s">
        <v>352</v>
      </c>
      <c r="H4" s="64">
        <v>1</v>
      </c>
      <c r="I4" s="13"/>
      <c r="J4" s="28">
        <f t="shared" si="0"/>
        <v>0</v>
      </c>
      <c r="K4" s="43"/>
      <c r="L4" s="28">
        <f t="shared" ref="L4" si="2">IFERROR(ROUND(J4*K4,2),0)</f>
        <v>0</v>
      </c>
      <c r="M4" s="28">
        <f t="shared" si="1"/>
        <v>0</v>
      </c>
    </row>
    <row r="5" spans="1:13" x14ac:dyDescent="0.25">
      <c r="A5" s="35"/>
      <c r="B5" s="36"/>
      <c r="C5" s="36"/>
      <c r="D5" s="36"/>
      <c r="E5" s="41"/>
      <c r="F5" s="41"/>
      <c r="G5" s="35"/>
      <c r="H5" s="37"/>
      <c r="I5" s="42" t="str">
        <f>"Suma wartości dla "&amp;B3&amp;" (Σ poz. 1-"&amp;COUNTA(A:A)-2&amp;")"</f>
        <v>Suma wartości dla Pakiet 6 (Σ poz. 1-2)</v>
      </c>
      <c r="J5" s="38">
        <f>SUM(J3:J4)</f>
        <v>0</v>
      </c>
      <c r="K5" s="44" t="s">
        <v>21</v>
      </c>
      <c r="L5" s="38">
        <f>SUM(L3:L4)</f>
        <v>0</v>
      </c>
      <c r="M5" s="38">
        <f>SUM(M3:M4)</f>
        <v>0</v>
      </c>
    </row>
  </sheetData>
  <conditionalFormatting sqref="A1:M1048576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K1:K1048576">
    <cfRule type="notContainsBlanks" dxfId="17" priority="2">
      <formula>LEN(TRIM(K1))&gt;0</formula>
    </cfRule>
  </conditionalFormatting>
  <conditionalFormatting sqref="I1:J1048576 L1:M1048576">
    <cfRule type="notContainsBlanks" dxfId="16" priority="1">
      <formula>LEN(TRIM(I1))&gt;0</formula>
    </cfRule>
  </conditionalFormatting>
  <dataValidations count="2">
    <dataValidation allowBlank="1" showInputMessage="1" showErrorMessage="1" sqref="K1:M2 A1:I2 L3:M1048576 J1:J1048576" xr:uid="{258EFD75-68B9-40C5-8F4C-B62A3C6EF7FC}"/>
    <dataValidation type="decimal" operator="greaterThanOrEqual" allowBlank="1" showInputMessage="1" showErrorMessage="1" sqref="H3:I5" xr:uid="{11B68021-0AFD-494D-85B5-0F8E05AEC60F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39B5-5166-4147-B7C1-D9414CD95033}">
  <sheetPr>
    <tabColor theme="5" tint="0.39997558519241921"/>
  </sheetPr>
  <dimension ref="A1:M9"/>
  <sheetViews>
    <sheetView topLeftCell="A8" zoomScaleNormal="100" workbookViewId="0">
      <selection activeCell="D8" sqref="D8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40.25" x14ac:dyDescent="0.25">
      <c r="A3" s="23" cm="1">
        <f t="array" ref="A3:A8">IFERROR(_xlfn.SEQUENCE(COUNTA(B:B)-2,1,1,1),1)</f>
        <v>1</v>
      </c>
      <c r="B3" s="24" t="s">
        <v>36</v>
      </c>
      <c r="C3" s="80" t="s">
        <v>353</v>
      </c>
      <c r="D3" s="81" t="s">
        <v>354</v>
      </c>
      <c r="E3" s="11"/>
      <c r="F3" s="12"/>
      <c r="G3" s="26" t="s">
        <v>365</v>
      </c>
      <c r="H3" s="27">
        <v>2</v>
      </c>
      <c r="I3" s="13"/>
      <c r="J3" s="28">
        <f t="shared" ref="J3:J8" si="0">ROUND(I3*H3,2)</f>
        <v>0</v>
      </c>
      <c r="K3" s="43"/>
      <c r="L3" s="28">
        <f>IFERROR(ROUND(J3*K3,2),0)</f>
        <v>0</v>
      </c>
      <c r="M3" s="28">
        <f t="shared" ref="M3:M8" si="1">L3+J3</f>
        <v>0</v>
      </c>
    </row>
    <row r="4" spans="1:13" ht="127.5" x14ac:dyDescent="0.25">
      <c r="A4" s="23">
        <v>2</v>
      </c>
      <c r="B4" s="24" t="s">
        <v>36</v>
      </c>
      <c r="C4" s="80" t="s">
        <v>355</v>
      </c>
      <c r="D4" s="81" t="s">
        <v>356</v>
      </c>
      <c r="E4" s="11"/>
      <c r="F4" s="12"/>
      <c r="G4" s="26" t="s">
        <v>365</v>
      </c>
      <c r="H4" s="27">
        <v>2</v>
      </c>
      <c r="I4" s="13"/>
      <c r="J4" s="28">
        <f t="shared" si="0"/>
        <v>0</v>
      </c>
      <c r="K4" s="43"/>
      <c r="L4" s="28">
        <f t="shared" ref="L4:L8" si="2">IFERROR(ROUND(J4*K4,2),0)</f>
        <v>0</v>
      </c>
      <c r="M4" s="28">
        <f t="shared" si="1"/>
        <v>0</v>
      </c>
    </row>
    <row r="5" spans="1:13" ht="140.25" x14ac:dyDescent="0.25">
      <c r="A5" s="23">
        <v>3</v>
      </c>
      <c r="B5" s="24" t="s">
        <v>36</v>
      </c>
      <c r="C5" s="80" t="s">
        <v>357</v>
      </c>
      <c r="D5" s="81" t="s">
        <v>358</v>
      </c>
      <c r="E5" s="11"/>
      <c r="F5" s="12"/>
      <c r="G5" s="26" t="s">
        <v>365</v>
      </c>
      <c r="H5" s="27">
        <v>2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53" x14ac:dyDescent="0.25">
      <c r="A6" s="23">
        <v>4</v>
      </c>
      <c r="B6" s="24" t="s">
        <v>36</v>
      </c>
      <c r="C6" s="80" t="s">
        <v>359</v>
      </c>
      <c r="D6" s="81" t="s">
        <v>360</v>
      </c>
      <c r="E6" s="11"/>
      <c r="F6" s="12"/>
      <c r="G6" s="26" t="s">
        <v>365</v>
      </c>
      <c r="H6" s="27">
        <v>2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140.25" x14ac:dyDescent="0.25">
      <c r="A7" s="23">
        <v>5</v>
      </c>
      <c r="B7" s="24" t="s">
        <v>36</v>
      </c>
      <c r="C7" s="80" t="s">
        <v>361</v>
      </c>
      <c r="D7" s="81" t="s">
        <v>362</v>
      </c>
      <c r="E7" s="11"/>
      <c r="F7" s="12"/>
      <c r="G7" s="26" t="s">
        <v>365</v>
      </c>
      <c r="H7" s="27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114.75" x14ac:dyDescent="0.25">
      <c r="A8" s="23">
        <v>6</v>
      </c>
      <c r="B8" s="24" t="s">
        <v>36</v>
      </c>
      <c r="C8" s="80" t="s">
        <v>363</v>
      </c>
      <c r="D8" s="81" t="s">
        <v>364</v>
      </c>
      <c r="E8" s="11"/>
      <c r="F8" s="12"/>
      <c r="G8" s="26" t="s">
        <v>366</v>
      </c>
      <c r="H8" s="27">
        <v>2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35"/>
      <c r="B9" s="36"/>
      <c r="C9" s="36"/>
      <c r="D9" s="36"/>
      <c r="E9" s="41"/>
      <c r="F9" s="41"/>
      <c r="G9" s="35"/>
      <c r="H9" s="37"/>
      <c r="I9" s="42" t="str">
        <f>"Suma wartości dla "&amp;B3&amp;" (Σ poz. 1-"&amp;COUNTA(A:A)-2&amp;")"</f>
        <v>Suma wartości dla Pakiet 7 (Σ poz. 1-6)</v>
      </c>
      <c r="J9" s="38">
        <f>SUM(J3:J8)</f>
        <v>0</v>
      </c>
      <c r="K9" s="44" t="s">
        <v>21</v>
      </c>
      <c r="L9" s="38">
        <f>SUM(L3:L8)</f>
        <v>0</v>
      </c>
      <c r="M9" s="38">
        <f>SUM(M3:M8)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K1:K1048576">
    <cfRule type="notContainsBlanks" dxfId="13" priority="2">
      <formula>LEN(TRIM(K1))&gt;0</formula>
    </cfRule>
  </conditionalFormatting>
  <conditionalFormatting sqref="I1:J1048576 L1:M1048576">
    <cfRule type="notContainsBlanks" dxfId="12" priority="1">
      <formula>LEN(TRIM(I1))&gt;0</formula>
    </cfRule>
  </conditionalFormatting>
  <dataValidations count="2">
    <dataValidation allowBlank="1" showInputMessage="1" showErrorMessage="1" sqref="K1:M2 A1:I2 J1:J1048576 L3:M1048576" xr:uid="{5463A8FD-6FB4-4046-BBE8-5DDDDD6CB6E6}"/>
    <dataValidation type="decimal" operator="greaterThanOrEqual" allowBlank="1" showInputMessage="1" showErrorMessage="1" sqref="H3:I9" xr:uid="{51F930AB-3572-4208-8356-602BF82ACB0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941-6A68-4F46-B2D9-0D12F6B464CA}">
  <sheetPr>
    <tabColor theme="5" tint="0.39997558519241921"/>
  </sheetPr>
  <dimension ref="A1:M14"/>
  <sheetViews>
    <sheetView topLeftCell="A11" zoomScale="90" zoomScaleNormal="90" workbookViewId="0">
      <selection activeCell="D6" sqref="D6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78.75" x14ac:dyDescent="0.25">
      <c r="A3" s="88" cm="1">
        <f t="array" ref="A3:A13">IFERROR(_xlfn.SEQUENCE(COUNTA(B:B)-2,1,1,1),1)</f>
        <v>1</v>
      </c>
      <c r="B3" s="86" t="s">
        <v>37</v>
      </c>
      <c r="C3" s="97" t="s">
        <v>454</v>
      </c>
      <c r="D3" s="83" t="s">
        <v>403</v>
      </c>
      <c r="E3" s="11"/>
      <c r="F3" s="12"/>
      <c r="G3" s="90" t="s">
        <v>115</v>
      </c>
      <c r="H3" s="84">
        <v>1</v>
      </c>
      <c r="I3" s="13"/>
      <c r="J3" s="28">
        <f t="shared" ref="J3:J13" si="0">ROUND(I3*H3,2)</f>
        <v>0</v>
      </c>
      <c r="K3" s="43"/>
      <c r="L3" s="28">
        <f>IFERROR(ROUND(J3*K3,2),0)</f>
        <v>0</v>
      </c>
      <c r="M3" s="28">
        <f t="shared" ref="M3:M13" si="1">L3+J3</f>
        <v>0</v>
      </c>
    </row>
    <row r="4" spans="1:13" ht="78.75" x14ac:dyDescent="0.25">
      <c r="A4" s="88">
        <v>2</v>
      </c>
      <c r="B4" s="86" t="s">
        <v>37</v>
      </c>
      <c r="C4" s="82" t="s">
        <v>367</v>
      </c>
      <c r="D4" s="83" t="s">
        <v>375</v>
      </c>
      <c r="E4" s="11"/>
      <c r="F4" s="12"/>
      <c r="G4" s="90" t="s">
        <v>115</v>
      </c>
      <c r="H4" s="84">
        <v>1</v>
      </c>
      <c r="I4" s="13"/>
      <c r="J4" s="28">
        <f t="shared" si="0"/>
        <v>0</v>
      </c>
      <c r="K4" s="43"/>
      <c r="L4" s="28">
        <f t="shared" ref="L4:L13" si="2">IFERROR(ROUND(J4*K4,2),0)</f>
        <v>0</v>
      </c>
      <c r="M4" s="28">
        <f t="shared" si="1"/>
        <v>0</v>
      </c>
    </row>
    <row r="5" spans="1:13" ht="146.25" x14ac:dyDescent="0.25">
      <c r="A5" s="88">
        <v>3</v>
      </c>
      <c r="B5" s="86" t="s">
        <v>37</v>
      </c>
      <c r="C5" s="97" t="s">
        <v>455</v>
      </c>
      <c r="D5" s="83" t="s">
        <v>376</v>
      </c>
      <c r="E5" s="11"/>
      <c r="F5" s="12"/>
      <c r="G5" s="84" t="s">
        <v>115</v>
      </c>
      <c r="H5" s="84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29" customHeight="1" x14ac:dyDescent="0.25">
      <c r="A6" s="88">
        <v>4</v>
      </c>
      <c r="B6" s="86" t="s">
        <v>37</v>
      </c>
      <c r="C6" s="97" t="s">
        <v>456</v>
      </c>
      <c r="D6" s="83" t="s">
        <v>377</v>
      </c>
      <c r="E6" s="11"/>
      <c r="F6" s="12"/>
      <c r="G6" s="84" t="s">
        <v>116</v>
      </c>
      <c r="H6" s="84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67.5" x14ac:dyDescent="0.25">
      <c r="A7" s="88">
        <v>5</v>
      </c>
      <c r="B7" s="86" t="s">
        <v>37</v>
      </c>
      <c r="C7" s="82" t="s">
        <v>368</v>
      </c>
      <c r="D7" s="83" t="s">
        <v>378</v>
      </c>
      <c r="E7" s="11"/>
      <c r="F7" s="12"/>
      <c r="G7" s="84" t="s">
        <v>116</v>
      </c>
      <c r="H7" s="84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45" x14ac:dyDescent="0.25">
      <c r="A8" s="88">
        <v>6</v>
      </c>
      <c r="B8" s="86" t="s">
        <v>37</v>
      </c>
      <c r="C8" s="85" t="s">
        <v>369</v>
      </c>
      <c r="D8" s="87" t="s">
        <v>379</v>
      </c>
      <c r="E8" s="11"/>
      <c r="F8" s="12"/>
      <c r="G8" s="84" t="s">
        <v>115</v>
      </c>
      <c r="H8" s="84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45" x14ac:dyDescent="0.25">
      <c r="A9" s="88">
        <v>7</v>
      </c>
      <c r="B9" s="86" t="s">
        <v>37</v>
      </c>
      <c r="C9" s="85" t="s">
        <v>370</v>
      </c>
      <c r="D9" s="87" t="s">
        <v>380</v>
      </c>
      <c r="E9" s="11"/>
      <c r="F9" s="12"/>
      <c r="G9" s="84" t="s">
        <v>115</v>
      </c>
      <c r="H9" s="84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45" x14ac:dyDescent="0.25">
      <c r="A10" s="88">
        <v>8</v>
      </c>
      <c r="B10" s="86" t="s">
        <v>37</v>
      </c>
      <c r="C10" s="85" t="s">
        <v>371</v>
      </c>
      <c r="D10" s="87" t="s">
        <v>381</v>
      </c>
      <c r="E10" s="11"/>
      <c r="F10" s="12"/>
      <c r="G10" s="89" t="s">
        <v>385</v>
      </c>
      <c r="H10" s="84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67.5" x14ac:dyDescent="0.25">
      <c r="A11" s="88">
        <v>9</v>
      </c>
      <c r="B11" s="86" t="s">
        <v>37</v>
      </c>
      <c r="C11" s="85" t="s">
        <v>372</v>
      </c>
      <c r="D11" s="87" t="s">
        <v>382</v>
      </c>
      <c r="E11" s="11"/>
      <c r="F11" s="12"/>
      <c r="G11" s="89" t="s">
        <v>386</v>
      </c>
      <c r="H11" s="84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67.5" x14ac:dyDescent="0.25">
      <c r="A12" s="88">
        <v>10</v>
      </c>
      <c r="B12" s="86" t="s">
        <v>37</v>
      </c>
      <c r="C12" s="85" t="s">
        <v>373</v>
      </c>
      <c r="D12" s="87" t="s">
        <v>383</v>
      </c>
      <c r="E12" s="11"/>
      <c r="F12" s="12"/>
      <c r="G12" s="84" t="s">
        <v>115</v>
      </c>
      <c r="H12" s="84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82.5" customHeight="1" x14ac:dyDescent="0.25">
      <c r="A13" s="88">
        <v>11</v>
      </c>
      <c r="B13" s="86" t="s">
        <v>37</v>
      </c>
      <c r="C13" s="85" t="s">
        <v>374</v>
      </c>
      <c r="D13" s="87" t="s">
        <v>384</v>
      </c>
      <c r="E13" s="11"/>
      <c r="F13" s="12"/>
      <c r="G13" s="84" t="s">
        <v>386</v>
      </c>
      <c r="H13" s="84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35"/>
      <c r="B14" s="36"/>
      <c r="C14" s="36"/>
      <c r="D14" s="36"/>
      <c r="E14" s="41"/>
      <c r="F14" s="41"/>
      <c r="G14" s="35"/>
      <c r="H14" s="37"/>
      <c r="I14" s="42" t="str">
        <f>"Suma wartości dla "&amp;B3&amp;" (Σ poz. 1-"&amp;COUNTA(A:A)-2&amp;")"</f>
        <v>Suma wartości dla Pakiet 8 (Σ poz. 1-11)</v>
      </c>
      <c r="J14" s="38">
        <f>SUM(J3:J13)</f>
        <v>0</v>
      </c>
      <c r="K14" s="44" t="s">
        <v>21</v>
      </c>
      <c r="L14" s="38">
        <f>SUM(L3:L13)</f>
        <v>0</v>
      </c>
      <c r="M14" s="38">
        <f>SUM(M3:M13)</f>
        <v>0</v>
      </c>
    </row>
  </sheetData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K1:K1048576">
    <cfRule type="notContainsBlanks" dxfId="9" priority="2">
      <formula>LEN(TRIM(K1))&gt;0</formula>
    </cfRule>
  </conditionalFormatting>
  <conditionalFormatting sqref="I1:J1048576 L1:M1048576">
    <cfRule type="notContainsBlanks" dxfId="8" priority="1">
      <formula>LEN(TRIM(I1))&gt;0</formula>
    </cfRule>
  </conditionalFormatting>
  <dataValidations count="2">
    <dataValidation allowBlank="1" showInputMessage="1" showErrorMessage="1" sqref="K1:M2 A1:I2 L3:M1048576 J1:J1048576" xr:uid="{B9D03BA6-D24E-4207-8EC1-B7241D0BDF26}"/>
    <dataValidation type="decimal" operator="greaterThanOrEqual" allowBlank="1" showInputMessage="1" showErrorMessage="1" sqref="H3:I14" xr:uid="{4E8C2BF9-8A06-44B6-8BEF-C8A2B32988C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E553-D70C-4CE5-8924-D42C3649911E}">
  <sheetPr>
    <tabColor theme="5" tint="0.39997558519241921"/>
  </sheetPr>
  <dimension ref="A1:M10"/>
  <sheetViews>
    <sheetView topLeftCell="A7" zoomScale="130" zoomScaleNormal="130" workbookViewId="0">
      <selection activeCell="D4" sqref="D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56" x14ac:dyDescent="0.25">
      <c r="A3" s="88" cm="1">
        <f t="array" ref="A3:A9">IFERROR(_xlfn.SEQUENCE(COUNTA(B:B)-2,1,1,1),1)</f>
        <v>1</v>
      </c>
      <c r="B3" s="29" t="s">
        <v>38</v>
      </c>
      <c r="C3" s="47" t="s">
        <v>387</v>
      </c>
      <c r="D3" s="96" t="s">
        <v>459</v>
      </c>
      <c r="E3" s="11"/>
      <c r="F3" s="12"/>
      <c r="G3" s="78" t="s">
        <v>398</v>
      </c>
      <c r="H3" s="64">
        <v>1</v>
      </c>
      <c r="I3" s="13"/>
      <c r="J3" s="28">
        <f t="shared" ref="J3:J9" si="0">ROUND(I3*H3,2)</f>
        <v>0</v>
      </c>
      <c r="K3" s="43"/>
      <c r="L3" s="28">
        <f>IFERROR(ROUND(J3*K3,2),0)</f>
        <v>0</v>
      </c>
      <c r="M3" s="28">
        <f t="shared" ref="M3:M9" si="1">L3+J3</f>
        <v>0</v>
      </c>
    </row>
    <row r="4" spans="1:13" ht="132" x14ac:dyDescent="0.25">
      <c r="A4" s="88">
        <v>2</v>
      </c>
      <c r="B4" s="29" t="s">
        <v>38</v>
      </c>
      <c r="C4" s="47" t="s">
        <v>388</v>
      </c>
      <c r="D4" s="58" t="s">
        <v>394</v>
      </c>
      <c r="E4" s="11"/>
      <c r="F4" s="12"/>
      <c r="G4" s="78" t="s">
        <v>398</v>
      </c>
      <c r="H4" s="64">
        <v>1</v>
      </c>
      <c r="I4" s="13"/>
      <c r="J4" s="28">
        <f t="shared" si="0"/>
        <v>0</v>
      </c>
      <c r="K4" s="43"/>
      <c r="L4" s="28">
        <f t="shared" ref="L4:L9" si="2">IFERROR(ROUND(J4*K4,2),0)</f>
        <v>0</v>
      </c>
      <c r="M4" s="28">
        <f t="shared" si="1"/>
        <v>0</v>
      </c>
    </row>
    <row r="5" spans="1:13" ht="144" x14ac:dyDescent="0.25">
      <c r="A5" s="88">
        <v>3</v>
      </c>
      <c r="B5" s="29" t="s">
        <v>38</v>
      </c>
      <c r="C5" s="47" t="s">
        <v>389</v>
      </c>
      <c r="D5" s="58" t="s">
        <v>395</v>
      </c>
      <c r="E5" s="11"/>
      <c r="F5" s="12"/>
      <c r="G5" s="78" t="s">
        <v>398</v>
      </c>
      <c r="H5" s="64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44" x14ac:dyDescent="0.25">
      <c r="A6" s="88">
        <v>4</v>
      </c>
      <c r="B6" s="29" t="s">
        <v>38</v>
      </c>
      <c r="C6" s="47" t="s">
        <v>390</v>
      </c>
      <c r="D6" s="58" t="s">
        <v>396</v>
      </c>
      <c r="E6" s="11"/>
      <c r="F6" s="12"/>
      <c r="G6" s="78" t="s">
        <v>398</v>
      </c>
      <c r="H6" s="64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132.75" customHeight="1" x14ac:dyDescent="0.25">
      <c r="A7" s="88">
        <v>5</v>
      </c>
      <c r="B7" s="29" t="s">
        <v>38</v>
      </c>
      <c r="C7" s="47" t="s">
        <v>391</v>
      </c>
      <c r="D7" s="58" t="s">
        <v>397</v>
      </c>
      <c r="E7" s="11"/>
      <c r="F7" s="12"/>
      <c r="G7" s="78" t="s">
        <v>399</v>
      </c>
      <c r="H7" s="64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129.75" customHeight="1" x14ac:dyDescent="0.25">
      <c r="A8" s="88">
        <v>6</v>
      </c>
      <c r="B8" s="29" t="s">
        <v>38</v>
      </c>
      <c r="C8" s="47" t="s">
        <v>392</v>
      </c>
      <c r="D8" s="58" t="s">
        <v>457</v>
      </c>
      <c r="E8" s="11"/>
      <c r="F8" s="12"/>
      <c r="G8" s="78" t="s">
        <v>398</v>
      </c>
      <c r="H8" s="64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125.25" customHeight="1" x14ac:dyDescent="0.25">
      <c r="A9" s="88">
        <v>7</v>
      </c>
      <c r="B9" s="29" t="s">
        <v>38</v>
      </c>
      <c r="C9" s="47" t="s">
        <v>393</v>
      </c>
      <c r="D9" s="58" t="s">
        <v>458</v>
      </c>
      <c r="E9" s="11"/>
      <c r="F9" s="12"/>
      <c r="G9" s="78" t="s">
        <v>398</v>
      </c>
      <c r="H9" s="64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35"/>
      <c r="B10" s="36"/>
      <c r="C10" s="36"/>
      <c r="D10" s="36"/>
      <c r="E10" s="41"/>
      <c r="F10" s="41"/>
      <c r="G10" s="35"/>
      <c r="H10" s="37"/>
      <c r="I10" s="42" t="str">
        <f>"Suma wartości dla "&amp;B3&amp;" (Σ poz. 1-"&amp;COUNTA(A:A)-2&amp;")"</f>
        <v>Suma wartości dla Pakiet 9 (Σ poz. 1-7)</v>
      </c>
      <c r="J10" s="38">
        <f>SUM(J3:J9)</f>
        <v>0</v>
      </c>
      <c r="K10" s="44" t="s">
        <v>21</v>
      </c>
      <c r="L10" s="38">
        <f>SUM(L3:L9)</f>
        <v>0</v>
      </c>
      <c r="M10" s="38">
        <f>SUM(M3:M9)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L3:M1048576 J1:J1048576" xr:uid="{B278AF7B-96EF-4AEB-BC8A-B0D8B0484C2B}"/>
    <dataValidation type="decimal" operator="greaterThanOrEqual" allowBlank="1" showInputMessage="1" showErrorMessage="1" sqref="H3:I10" xr:uid="{2916BFCF-0473-4064-A389-76E22E2B994B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5B23-ABD3-49C3-A54E-AF2108545AE2}">
  <sheetPr>
    <tabColor theme="5" tint="0.39997558519241921"/>
  </sheetPr>
  <dimension ref="A1:M4"/>
  <sheetViews>
    <sheetView zoomScale="120" zoomScaleNormal="120" workbookViewId="0">
      <selection activeCell="C8" sqref="C8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48" x14ac:dyDescent="0.25">
      <c r="A3" s="55" cm="1">
        <f t="array" ref="A3">IFERROR(_xlfn.SEQUENCE(COUNTA(B:B)-2,1,1,1),1)</f>
        <v>1</v>
      </c>
      <c r="B3" s="29" t="s">
        <v>39</v>
      </c>
      <c r="C3" s="47" t="s">
        <v>400</v>
      </c>
      <c r="D3" s="58" t="s">
        <v>401</v>
      </c>
      <c r="E3" s="11"/>
      <c r="F3" s="12"/>
      <c r="G3" s="92" t="s">
        <v>342</v>
      </c>
      <c r="H3" s="91">
        <v>1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Pakiet 10 (Σ poz. 1-1)</v>
      </c>
      <c r="J4" s="38">
        <f>SUM(J3:J3)</f>
        <v>0</v>
      </c>
      <c r="K4" s="44" t="s">
        <v>21</v>
      </c>
      <c r="L4" s="38">
        <f>SUM(L3:L3)</f>
        <v>0</v>
      </c>
      <c r="M4" s="38">
        <f>SUM(M3:M3)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A1:I2 L3:M1048576 J1:J1048576" xr:uid="{9DFC102E-1A7A-464D-9D56-2AC2771EEC85}"/>
    <dataValidation type="decimal" operator="greaterThanOrEqual" allowBlank="1" showInputMessage="1" showErrorMessage="1" sqref="H3:I4" xr:uid="{709ACB1F-BE4E-46EA-A176-8B67195CD8BA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5" ma:contentTypeDescription="Utwórz nowy dokument." ma:contentTypeScope="" ma:versionID="3fc70a1abdb8135457a764f0514ff093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d033600278c7059277fad04d35d6abfd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</documentManagement>
</p:properties>
</file>

<file path=customXml/item4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Props1.xml><?xml version="1.0" encoding="utf-8"?>
<ds:datastoreItem xmlns:ds="http://schemas.openxmlformats.org/officeDocument/2006/customXml" ds:itemID="{44D5D5E4-FF2D-4AAA-97F0-D29BE4236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4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Template</vt:lpstr>
      <vt:lpstr>PODSUMOWANIE</vt:lpstr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Joanna Oczkowicz | Łukasiewicz – PORT</cp:lastModifiedBy>
  <cp:revision/>
  <dcterms:created xsi:type="dcterms:W3CDTF">2024-10-01T14:32:53Z</dcterms:created>
  <dcterms:modified xsi:type="dcterms:W3CDTF">2025-04-03T07:33:20Z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</Properties>
</file>