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\ZamPub\2 0 2 3   R O K\76 TP ZP D 2023 - Sprzęt elektryczny - A\Pytania i wyjaśnienia\"/>
    </mc:Choice>
  </mc:AlternateContent>
  <bookViews>
    <workbookView xWindow="0" yWindow="0" windowWidth="25200" windowHeight="11880"/>
  </bookViews>
  <sheets>
    <sheet name="załącznik cenowy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I21" i="1"/>
  <c r="J21" i="1" s="1"/>
  <c r="G22" i="1"/>
  <c r="I22" i="1"/>
  <c r="J22" i="1" s="1"/>
  <c r="G23" i="1"/>
  <c r="I23" i="1"/>
  <c r="J23" i="1" s="1"/>
  <c r="G24" i="1"/>
  <c r="I24" i="1"/>
  <c r="J24" i="1" s="1"/>
  <c r="G25" i="1"/>
  <c r="I25" i="1"/>
  <c r="J25" i="1" s="1"/>
  <c r="G26" i="1"/>
  <c r="I26" i="1"/>
  <c r="J26" i="1" s="1"/>
  <c r="G27" i="1"/>
  <c r="I27" i="1"/>
  <c r="J27" i="1" s="1"/>
  <c r="G28" i="1"/>
  <c r="I28" i="1"/>
  <c r="J28" i="1" s="1"/>
  <c r="G29" i="1"/>
  <c r="I29" i="1"/>
  <c r="J29" i="1" s="1"/>
  <c r="G30" i="1"/>
  <c r="I30" i="1"/>
  <c r="J30" i="1" s="1"/>
  <c r="G31" i="1"/>
  <c r="I31" i="1"/>
  <c r="J31" i="1" s="1"/>
  <c r="G32" i="1"/>
  <c r="I32" i="1"/>
  <c r="J32" i="1" s="1"/>
  <c r="G33" i="1"/>
  <c r="I33" i="1"/>
  <c r="J33" i="1" s="1"/>
  <c r="I145" i="1" l="1"/>
  <c r="I146" i="1" s="1"/>
  <c r="I148" i="1" s="1"/>
  <c r="I122" i="1"/>
  <c r="I123" i="1"/>
  <c r="I124" i="1"/>
  <c r="I125" i="1"/>
  <c r="I126" i="1"/>
  <c r="I127" i="1"/>
  <c r="I128" i="1"/>
  <c r="I129" i="1"/>
  <c r="I130" i="1"/>
  <c r="I131" i="1"/>
  <c r="I121" i="1"/>
  <c r="I139" i="1" s="1"/>
  <c r="I141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40" i="1"/>
  <c r="I63" i="1"/>
  <c r="I64" i="1"/>
  <c r="I65" i="1"/>
  <c r="I66" i="1"/>
  <c r="I67" i="1"/>
  <c r="I68" i="1"/>
  <c r="I69" i="1"/>
  <c r="I62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76" i="1"/>
  <c r="H211" i="1"/>
  <c r="I211" i="1" s="1"/>
  <c r="F211" i="1"/>
  <c r="H210" i="1"/>
  <c r="I210" i="1" s="1"/>
  <c r="F210" i="1"/>
  <c r="H209" i="1"/>
  <c r="I209" i="1" s="1"/>
  <c r="F209" i="1"/>
  <c r="H208" i="1"/>
  <c r="I208" i="1" s="1"/>
  <c r="F208" i="1"/>
  <c r="H207" i="1"/>
  <c r="I207" i="1" s="1"/>
  <c r="F207" i="1"/>
  <c r="H206" i="1"/>
  <c r="I206" i="1" s="1"/>
  <c r="F206" i="1"/>
  <c r="H205" i="1"/>
  <c r="I205" i="1" s="1"/>
  <c r="F205" i="1"/>
  <c r="H204" i="1"/>
  <c r="I204" i="1" s="1"/>
  <c r="F204" i="1"/>
  <c r="H203" i="1"/>
  <c r="I203" i="1" s="1"/>
  <c r="F203" i="1"/>
  <c r="H202" i="1"/>
  <c r="I202" i="1" s="1"/>
  <c r="F202" i="1"/>
  <c r="H201" i="1"/>
  <c r="I201" i="1" s="1"/>
  <c r="F201" i="1"/>
  <c r="H200" i="1"/>
  <c r="I200" i="1" s="1"/>
  <c r="F200" i="1"/>
  <c r="H199" i="1"/>
  <c r="I199" i="1" s="1"/>
  <c r="F199" i="1"/>
  <c r="H198" i="1"/>
  <c r="I198" i="1" s="1"/>
  <c r="F198" i="1"/>
  <c r="H197" i="1"/>
  <c r="I197" i="1" s="1"/>
  <c r="F197" i="1"/>
  <c r="H196" i="1"/>
  <c r="I196" i="1" s="1"/>
  <c r="F196" i="1"/>
  <c r="H195" i="1"/>
  <c r="I195" i="1" s="1"/>
  <c r="F195" i="1"/>
  <c r="H194" i="1"/>
  <c r="I194" i="1" s="1"/>
  <c r="F194" i="1"/>
  <c r="H193" i="1"/>
  <c r="I193" i="1" s="1"/>
  <c r="F193" i="1"/>
  <c r="H192" i="1"/>
  <c r="I192" i="1" s="1"/>
  <c r="F192" i="1"/>
  <c r="H191" i="1"/>
  <c r="I191" i="1" s="1"/>
  <c r="F191" i="1"/>
  <c r="H190" i="1"/>
  <c r="I190" i="1" s="1"/>
  <c r="F190" i="1"/>
  <c r="H189" i="1"/>
  <c r="I189" i="1" s="1"/>
  <c r="F189" i="1"/>
  <c r="H188" i="1"/>
  <c r="I188" i="1" s="1"/>
  <c r="F188" i="1"/>
  <c r="H187" i="1"/>
  <c r="I187" i="1" s="1"/>
  <c r="F187" i="1"/>
  <c r="H186" i="1"/>
  <c r="I186" i="1" s="1"/>
  <c r="F186" i="1"/>
  <c r="H185" i="1"/>
  <c r="I185" i="1" s="1"/>
  <c r="F185" i="1"/>
  <c r="H184" i="1"/>
  <c r="I184" i="1" s="1"/>
  <c r="F184" i="1"/>
  <c r="H183" i="1"/>
  <c r="I183" i="1" s="1"/>
  <c r="F183" i="1"/>
  <c r="H182" i="1"/>
  <c r="I182" i="1" s="1"/>
  <c r="F182" i="1"/>
  <c r="H181" i="1"/>
  <c r="I181" i="1" s="1"/>
  <c r="F181" i="1"/>
  <c r="H180" i="1"/>
  <c r="I180" i="1" s="1"/>
  <c r="F180" i="1"/>
  <c r="H179" i="1"/>
  <c r="I179" i="1" s="1"/>
  <c r="F179" i="1"/>
  <c r="H178" i="1"/>
  <c r="I178" i="1" s="1"/>
  <c r="F178" i="1"/>
  <c r="H177" i="1"/>
  <c r="I177" i="1" s="1"/>
  <c r="F177" i="1"/>
  <c r="H176" i="1"/>
  <c r="I176" i="1" s="1"/>
  <c r="F176" i="1"/>
  <c r="H175" i="1"/>
  <c r="I175" i="1" s="1"/>
  <c r="F175" i="1"/>
  <c r="H174" i="1"/>
  <c r="I174" i="1" s="1"/>
  <c r="F174" i="1"/>
  <c r="H173" i="1"/>
  <c r="I173" i="1" s="1"/>
  <c r="F173" i="1"/>
  <c r="H172" i="1"/>
  <c r="I172" i="1" s="1"/>
  <c r="F172" i="1"/>
  <c r="H171" i="1"/>
  <c r="I171" i="1" s="1"/>
  <c r="F171" i="1"/>
  <c r="H170" i="1"/>
  <c r="I170" i="1" s="1"/>
  <c r="F170" i="1"/>
  <c r="H169" i="1"/>
  <c r="I169" i="1" s="1"/>
  <c r="F169" i="1"/>
  <c r="H168" i="1"/>
  <c r="I168" i="1" s="1"/>
  <c r="F168" i="1"/>
  <c r="H167" i="1"/>
  <c r="I167" i="1" s="1"/>
  <c r="F167" i="1"/>
  <c r="H166" i="1"/>
  <c r="I166" i="1" s="1"/>
  <c r="F166" i="1"/>
  <c r="H165" i="1"/>
  <c r="I165" i="1" s="1"/>
  <c r="F165" i="1"/>
  <c r="H164" i="1"/>
  <c r="I164" i="1" s="1"/>
  <c r="F164" i="1"/>
  <c r="H163" i="1"/>
  <c r="I163" i="1" s="1"/>
  <c r="F163" i="1"/>
  <c r="H162" i="1"/>
  <c r="I162" i="1" s="1"/>
  <c r="F162" i="1"/>
  <c r="H161" i="1"/>
  <c r="I161" i="1" s="1"/>
  <c r="F161" i="1"/>
  <c r="H160" i="1"/>
  <c r="I160" i="1" s="1"/>
  <c r="F160" i="1"/>
  <c r="H159" i="1"/>
  <c r="I159" i="1" s="1"/>
  <c r="F159" i="1"/>
  <c r="H158" i="1"/>
  <c r="I158" i="1" s="1"/>
  <c r="F158" i="1"/>
  <c r="H157" i="1"/>
  <c r="I157" i="1" s="1"/>
  <c r="F157" i="1"/>
  <c r="H156" i="1"/>
  <c r="I156" i="1" s="1"/>
  <c r="F156" i="1"/>
  <c r="H155" i="1"/>
  <c r="I155" i="1" s="1"/>
  <c r="F155" i="1"/>
  <c r="H154" i="1"/>
  <c r="I154" i="1" s="1"/>
  <c r="F154" i="1"/>
  <c r="H153" i="1"/>
  <c r="I153" i="1" s="1"/>
  <c r="F153" i="1"/>
  <c r="H152" i="1"/>
  <c r="H212" i="1" s="1"/>
  <c r="F152" i="1"/>
  <c r="I56" i="1" l="1"/>
  <c r="I58" i="1" s="1"/>
  <c r="I115" i="1"/>
  <c r="I34" i="1"/>
  <c r="I152" i="1"/>
  <c r="I212" i="1" s="1"/>
  <c r="I147" i="1"/>
  <c r="I117" i="1"/>
  <c r="I70" i="1"/>
  <c r="I116" i="1"/>
  <c r="I57" i="1"/>
  <c r="I140" i="1" l="1"/>
  <c r="I36" i="1"/>
  <c r="I35" i="1"/>
  <c r="I72" i="1"/>
  <c r="H214" i="1"/>
  <c r="H213" i="1"/>
  <c r="I214" i="1"/>
  <c r="I213" i="1"/>
  <c r="H218" i="1"/>
  <c r="I71" i="1"/>
  <c r="J145" i="1"/>
  <c r="J146" i="1" s="1"/>
  <c r="G145" i="1"/>
  <c r="J122" i="1"/>
  <c r="J123" i="1"/>
  <c r="J124" i="1"/>
  <c r="J125" i="1"/>
  <c r="J126" i="1"/>
  <c r="J127" i="1"/>
  <c r="J128" i="1"/>
  <c r="J129" i="1"/>
  <c r="J130" i="1"/>
  <c r="J131" i="1"/>
  <c r="J121" i="1"/>
  <c r="J139" i="1" s="1"/>
  <c r="J141" i="1" s="1"/>
  <c r="G122" i="1"/>
  <c r="G123" i="1"/>
  <c r="G124" i="1"/>
  <c r="G125" i="1"/>
  <c r="G126" i="1"/>
  <c r="G127" i="1"/>
  <c r="G128" i="1"/>
  <c r="G129" i="1"/>
  <c r="G130" i="1"/>
  <c r="G131" i="1"/>
  <c r="G121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76" i="1"/>
  <c r="J63" i="1"/>
  <c r="J64" i="1"/>
  <c r="J65" i="1"/>
  <c r="J66" i="1"/>
  <c r="J67" i="1"/>
  <c r="J68" i="1"/>
  <c r="J69" i="1"/>
  <c r="G63" i="1"/>
  <c r="G64" i="1"/>
  <c r="G65" i="1"/>
  <c r="G66" i="1"/>
  <c r="G67" i="1"/>
  <c r="G68" i="1"/>
  <c r="G69" i="1"/>
  <c r="G62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J34" i="1" l="1"/>
  <c r="J36" i="1" s="1"/>
  <c r="J148" i="1"/>
  <c r="J147" i="1"/>
  <c r="J115" i="1"/>
  <c r="J117" i="1" s="1"/>
  <c r="J56" i="1"/>
  <c r="J58" i="1" s="1"/>
  <c r="H220" i="1"/>
  <c r="H219" i="1"/>
  <c r="J62" i="1"/>
  <c r="J70" i="1" s="1"/>
  <c r="J140" i="1" l="1"/>
  <c r="J35" i="1"/>
  <c r="J57" i="1"/>
  <c r="J116" i="1"/>
  <c r="I218" i="1"/>
  <c r="I220" i="1" s="1"/>
  <c r="J72" i="1"/>
  <c r="J71" i="1"/>
  <c r="I219" i="1" l="1"/>
</calcChain>
</file>

<file path=xl/sharedStrings.xml><?xml version="1.0" encoding="utf-8"?>
<sst xmlns="http://schemas.openxmlformats.org/spreadsheetml/2006/main" count="446" uniqueCount="204">
  <si>
    <t>Lp.</t>
  </si>
  <si>
    <t>Ilość</t>
  </si>
  <si>
    <t>Producent - Kod (nr katalogowy)</t>
  </si>
  <si>
    <t>VAT %</t>
  </si>
  <si>
    <t>Wartość ogółem netto w zł</t>
  </si>
  <si>
    <t>Wartość ogółem brutto w zł</t>
  </si>
  <si>
    <t>szt.</t>
  </si>
  <si>
    <t>Nazwa i opis przedmiotu</t>
  </si>
  <si>
    <t>Jednostka miary                 sztuka</t>
  </si>
  <si>
    <t xml:space="preserve">świetlówki energooszcz. 38W  4pin PLQ </t>
  </si>
  <si>
    <t xml:space="preserve">świetlówki energooszcz. 28W  4pin PLQ </t>
  </si>
  <si>
    <t>świetlówki energooszcz. G 24d-2  18 W 2pin</t>
  </si>
  <si>
    <t>świetlówki energooszcz. G 24d-3  26 W 2pin</t>
  </si>
  <si>
    <t>świetlówki energooszcz. G 23  11 W pl-s 2p</t>
  </si>
  <si>
    <t>świetlówki energooszcz. G 23  9 W pl-s 2p</t>
  </si>
  <si>
    <t>świetlówki energooszcz. PL-L 36W/40/4p</t>
  </si>
  <si>
    <t>świetlówki energooszcz. PL-L 18W/40/4p</t>
  </si>
  <si>
    <t>świetlówki energooszcz. T5/G13  14W</t>
  </si>
  <si>
    <t>świetlówki  GX24q3 32W/840-21 4pin</t>
  </si>
  <si>
    <t>Pakiet 2 - Baterie i akumulatory</t>
  </si>
  <si>
    <t>baterie alkaiczne R3</t>
  </si>
  <si>
    <t>baterie alkaiczne R6</t>
  </si>
  <si>
    <t>baterie alkaiczne R14</t>
  </si>
  <si>
    <t>baterie alkaiczne R20</t>
  </si>
  <si>
    <t>baterie alkaiczne R9</t>
  </si>
  <si>
    <t>baterie CR123 3V</t>
  </si>
  <si>
    <t>baterie 2CR5 6V</t>
  </si>
  <si>
    <t>baterie SR41,AG3,LR736,AG10,LR54,LR1130</t>
  </si>
  <si>
    <t>baterie A23</t>
  </si>
  <si>
    <t>akumulator żelowy 12V 7Ah</t>
  </si>
  <si>
    <t>akumulatorki R6 2700 mAh</t>
  </si>
  <si>
    <t>akumulatorki R3 2700 mAh</t>
  </si>
  <si>
    <t>Pakiet 3 - Przewody elektryczne</t>
  </si>
  <si>
    <t>przewód OMy 2X0,75mm²</t>
  </si>
  <si>
    <t>przewód OMy 3X1,5mm²</t>
  </si>
  <si>
    <t>przewód YDY 3X1,5mm²</t>
  </si>
  <si>
    <t>mb.</t>
  </si>
  <si>
    <t>Pakiet 4 - Artykuły elektryczno-instalacyjne</t>
  </si>
  <si>
    <t>taśma izolacyjna 15mm, 10m (różne kolory)</t>
  </si>
  <si>
    <t>starter do 20W</t>
  </si>
  <si>
    <t>starter 20-60W</t>
  </si>
  <si>
    <t>listwa instalacyjna 32/15</t>
  </si>
  <si>
    <t>listwa instalacyjna 15/10</t>
  </si>
  <si>
    <t>listwa instalacyjna 60/40</t>
  </si>
  <si>
    <t>puszki fi 60,80</t>
  </si>
  <si>
    <t>puszki fi 60 łączone</t>
  </si>
  <si>
    <t>przedłużacz 3m 4 gniazda z uziemieniem</t>
  </si>
  <si>
    <t>przedłużacz 5m 4 gniazda z uziemieniem</t>
  </si>
  <si>
    <t>przykrywki uniwersalne do puszek</t>
  </si>
  <si>
    <t>oprawa 2x36W IP40 n/t klosz z polistyrenu</t>
  </si>
  <si>
    <t>oprawa 4x18W IP20 rastrowa (sufit podwieszany)</t>
  </si>
  <si>
    <t>wył. nadprądowy 1P 10,16,20 A  (B,C)</t>
  </si>
  <si>
    <t>wył. nadprądowy 3P 10,16,20 A  (B,C)</t>
  </si>
  <si>
    <t>wył. nadprądowy 3P 25, 32 A  (B,C)</t>
  </si>
  <si>
    <t>wył. różnic-prądowy 2P 25A, 40A / 30mA</t>
  </si>
  <si>
    <t>wył. różnic-prądowy 4P 25A, 40A, 60A / 30mA</t>
  </si>
  <si>
    <t>gniazdo podwójne n/t z uziem. hermetyczne</t>
  </si>
  <si>
    <t>gniazdo pojedyńcze n/t z uziem. hermetyczne</t>
  </si>
  <si>
    <t>gniazdo podwójne p/t z uziemieniem</t>
  </si>
  <si>
    <t>włącznik pojedyńczy n/t hermetyczny</t>
  </si>
  <si>
    <t>włącznik podwójny n/t hermetyczny</t>
  </si>
  <si>
    <t xml:space="preserve">włącznik pojedyńczy p/t </t>
  </si>
  <si>
    <t>włącznik podwójny p/t</t>
  </si>
  <si>
    <t>wtyczka sieciowa 230V z uziemieniem</t>
  </si>
  <si>
    <t>gniazdo sieciowe 230V z uziem. na przewód</t>
  </si>
  <si>
    <t>wtyczka gumowa 230V z uziemieniem</t>
  </si>
  <si>
    <t>gniazdo gumowa 230V z uziem. na przewód</t>
  </si>
  <si>
    <t>żarówki E27 230V LED 15 W barwa ciepła</t>
  </si>
  <si>
    <t>żarówki LED GU10 230V 5W  barwa ciepła</t>
  </si>
  <si>
    <t>baterie CR 2016</t>
  </si>
  <si>
    <t>baterie CR 2025</t>
  </si>
  <si>
    <t>baterie CR 2032</t>
  </si>
  <si>
    <t>akumulator żelowy 12V  9Ah</t>
  </si>
  <si>
    <t>przedłużacz z filtrem p/zakł. 3m 5 gniazd</t>
  </si>
  <si>
    <t>oprawa 2x36W IP65 n/t</t>
  </si>
  <si>
    <t>oprawa 4x18W IP40 n/t klosz z polistyrenu</t>
  </si>
  <si>
    <t>szybkozłącze 3x (typu WAGO 221) drut, linka (otwierane)</t>
  </si>
  <si>
    <t>szybkozłącze 2x (typu WAGO 221) drut, linka (otwierane)</t>
  </si>
  <si>
    <t>szybkozłącze 5x (typu WAGO 221) drut, linka (otwierane)</t>
  </si>
  <si>
    <t>szybkozłącze 2x (typu WAGO 273) drut</t>
  </si>
  <si>
    <t>szybkozłącze 3x (typu WAGO 273) drut</t>
  </si>
  <si>
    <t>szybkozłącze 4x (typu  WAGO 273) drut</t>
  </si>
  <si>
    <t>szybkozłącze 5x (typu  WAGO 273) drut</t>
  </si>
  <si>
    <t>statecznik 4x18W</t>
  </si>
  <si>
    <t>statecznik 2x36W</t>
  </si>
  <si>
    <t>wtyczka siłowa 32A  5P</t>
  </si>
  <si>
    <t>gniazdo siłowe 32A  5P n/t</t>
  </si>
  <si>
    <t>żarówki E14  230V LED 7 W barwa ciepła</t>
  </si>
  <si>
    <t>świetlówki energooszcz. E27 20 W (23W)</t>
  </si>
  <si>
    <t>świetlówki energooszcz. E27 13 W (14W)</t>
  </si>
  <si>
    <t>świetlówki energooszcz. E14 13 W (12W)</t>
  </si>
  <si>
    <t>oprawa LED (odpowiednik 2x36W) IP40 n/t klosz z polistyrenu - kompatybilne z żarówkami pakiet 5 pkt 1</t>
  </si>
  <si>
    <t>żarówka LED T5/G13 10W (odpowiednik świetlówki 18W) barwa ciepła - kompatybilne z oprawami pakiet 5 pkt 4 i 5</t>
  </si>
  <si>
    <t>Pakiet 5 - Oświetlenie LED</t>
  </si>
  <si>
    <t xml:space="preserve">świetlówki G13  18W </t>
  </si>
  <si>
    <t xml:space="preserve">świetlówki G13  13W </t>
  </si>
  <si>
    <t>świetlówki  G13  36W</t>
  </si>
  <si>
    <t>oprawa LED (odpowiednik 2x18W) IP20 n/t klosz z polistyrenu -  kompatybilne z żarówkami pakiet 5 pkt 3</t>
  </si>
  <si>
    <t>oprawa LED  (odpowiednik 4X18W) ip20 n/t klosz z polistyrenu -  kompatybilne z żarówkami pakiet 5 pkt 3</t>
  </si>
  <si>
    <t>panel sufitowy LED 40W 60cmx60cm (odpowiednik 4x18W) barwa ciepła</t>
  </si>
  <si>
    <t>panel sufitowy LED 40W  60cmx60cm (odpowiednik 4x18W) barwa ciepła z modułem awaryjnym 2h</t>
  </si>
  <si>
    <t>Czajnik elektryczny (230V) o pojemności min. 1,8 litra wyposażony  w zakrytą grzałkę o mocy max. 1800W. Obudowa wykonana ze stali nierdzewnej, obrotowa podstawa, wskaźnik poziomu wody, lampka kontrolna, automatyczne wyłączenie, zabezpieczenie przed włączeniem pustego czajnika.</t>
  </si>
  <si>
    <t>Pakiet 6 - CZAJNIKI</t>
  </si>
  <si>
    <t>przewód DY 1,5mm²</t>
  </si>
  <si>
    <t>przewód YDYp 3x1,5mm²</t>
  </si>
  <si>
    <t>przewód YDYp 3x2,5mm²</t>
  </si>
  <si>
    <t>przewód OMY 3x0,75mm²</t>
  </si>
  <si>
    <t>przewód YDY 3X2,5mm²</t>
  </si>
  <si>
    <t>Pakiet 1 - Świetlówki</t>
  </si>
  <si>
    <t>Ilość ZZ</t>
  </si>
  <si>
    <t>wentylator sufitowy fi 150</t>
  </si>
  <si>
    <t>wentylator sufitowy fi 150 z wyłącznikiem czasowym</t>
  </si>
  <si>
    <t>wentylator sufitowy 125</t>
  </si>
  <si>
    <t>wentylator sufitowy fi 125 z wyłącznikiem czasowym</t>
  </si>
  <si>
    <t>szt</t>
  </si>
  <si>
    <t>wentylator sufitowy fi 100</t>
  </si>
  <si>
    <t>wentylator sufitowy fi 100 z wyłącznikiem czasowym</t>
  </si>
  <si>
    <t>plafon sufitowy n/t kwadrat</t>
  </si>
  <si>
    <t>świetlówka 4 pin 26 w G24q-3</t>
  </si>
  <si>
    <t>świetlówka 4 pin 18 w G24q-3</t>
  </si>
  <si>
    <t>gniazdo pojedyńcze z uziemieniem OSPEL - białe p\t</t>
  </si>
  <si>
    <t>ramak potrójna OSPEL - biała</t>
  </si>
  <si>
    <t>złaczka dc 2,1/5,5</t>
  </si>
  <si>
    <t>wtyk dc 2,1/5,5</t>
  </si>
  <si>
    <t>listawa zaciskowa 10 x 4mm</t>
  </si>
  <si>
    <t>tulejka kablowa 1mm (100 szt - paczka)</t>
  </si>
  <si>
    <t>tulejka kablowa 1,5mm (100 szt - paczka)</t>
  </si>
  <si>
    <t>buzer- brzęczek 12- 24 V</t>
  </si>
  <si>
    <t>puszka hermetyczna 7,5 x 7,5 x 40</t>
  </si>
  <si>
    <t>przewód ydyp 3 x 1,5mm</t>
  </si>
  <si>
    <t>mb</t>
  </si>
  <si>
    <t>przewód ydyp 4*1,5 mm</t>
  </si>
  <si>
    <t>przewód ydyp 3 x 2,5 mm</t>
  </si>
  <si>
    <t>puszka fi 60 końcowa p/t</t>
  </si>
  <si>
    <t>puszka fi 60 końcowa p/t k/g</t>
  </si>
  <si>
    <t>puszka fi 60 podwójna p/t</t>
  </si>
  <si>
    <t>izolacja</t>
  </si>
  <si>
    <t>kanał kablowy 32 x 15</t>
  </si>
  <si>
    <t>przewód ziemny yky 3 x 2,5m</t>
  </si>
  <si>
    <t>rura izolacyjna ciała fi 22</t>
  </si>
  <si>
    <t>złączka instalacyjna fi 22</t>
  </si>
  <si>
    <t>uchwyt do rur instalacyjnych fi 22</t>
  </si>
  <si>
    <t xml:space="preserve">elektrotyczymacz drzwi podłogowy 24 dc </t>
  </si>
  <si>
    <t>świetlówka energoszczędna t5/g13 24 w dł 55 cm</t>
  </si>
  <si>
    <t>świetłowak kompaktowa GR10q (4pin) 21 w PL-Q</t>
  </si>
  <si>
    <t>koszulki termokurczliwe zestaw</t>
  </si>
  <si>
    <t>kpl</t>
  </si>
  <si>
    <t>przycisk dzwonkowy nt/ zwierny</t>
  </si>
  <si>
    <t>przycisk dzwonkowy nt/ rozwierny</t>
  </si>
  <si>
    <t>oprawa meblowa led t5 10 w</t>
  </si>
  <si>
    <t>żarówka led e 27 24 w</t>
  </si>
  <si>
    <t>żarowka led e40 4400 lm</t>
  </si>
  <si>
    <t>bateria litowa CR-P2</t>
  </si>
  <si>
    <t xml:space="preserve">szt </t>
  </si>
  <si>
    <t>świetlówka 9w gniazdo 2G7</t>
  </si>
  <si>
    <t xml:space="preserve">statecznik elektroniczny 220/240 QUICKTRONIC ECONOMIC 11S 4050300821504 OSRAM </t>
  </si>
  <si>
    <t>wtyczka sieciowa boczna + zero</t>
  </si>
  <si>
    <t>opaska zaciskowa elektryczna 15 cm (100 szt)</t>
  </si>
  <si>
    <t>opak</t>
  </si>
  <si>
    <t>opaska zaciskowa elektryczna 20 cm (100 szt)</t>
  </si>
  <si>
    <t>opaska zaciskowa elektryczna 25 cm (100 szt)</t>
  </si>
  <si>
    <t>opaska zaciskowa elektryczna 30 cm (100 szt)</t>
  </si>
  <si>
    <t>ramka zatrzaskowa ECOLIGHT ec 9026 60 x 60 4,4 cm- biała</t>
  </si>
  <si>
    <t>bezpiecznik NHOOO gG 50A/500V</t>
  </si>
  <si>
    <t>plafon sufitowy LED - okrągły</t>
  </si>
  <si>
    <t>plafon ścienny LED - okrągły z czujnikiem ruchu</t>
  </si>
  <si>
    <t>żarówka led e27 - 7 w - mała bańka</t>
  </si>
  <si>
    <t>lampki choinkowe na zewnątrz dł 20 m - (wąż)</t>
  </si>
  <si>
    <t>panel LED natynkowy 60 W kwadratowy - biały</t>
  </si>
  <si>
    <t xml:space="preserve">świetlówka 18 w - 4p - gniazdo 2G11 </t>
  </si>
  <si>
    <t xml:space="preserve">świetlówka 9 w - 4p - gniazdo 2G7 </t>
  </si>
  <si>
    <t>lampa podsawkowa LED 1 x 12 w</t>
  </si>
  <si>
    <t>lampa podsawkowa LED 1 x 13 w</t>
  </si>
  <si>
    <t>świetlówka 13 w - 2p - gniazdo G24d-1</t>
  </si>
  <si>
    <t>statecznik elektroniczny 2 x 20 w</t>
  </si>
  <si>
    <t>statecznik elektroniczny 4 x 18 w</t>
  </si>
  <si>
    <t>pompa zanurzeniowa z pływakiem 1100 w</t>
  </si>
  <si>
    <t>zestwa instalacyjny z włącznik i gniazdo 16A</t>
  </si>
  <si>
    <t>zestwa instalacyjny z włącznik i gniazdo 32A</t>
  </si>
  <si>
    <t>wtyczk 5P - 16A</t>
  </si>
  <si>
    <t>wtyczk 5P - 32A</t>
  </si>
  <si>
    <t>dzwonek bezprewodowy do gnizdka (2 przyciski)</t>
  </si>
  <si>
    <t>koryto instalacyjne 15 x 25  (dł. 2m)</t>
  </si>
  <si>
    <t>gniazdo n/t białe podwójne</t>
  </si>
  <si>
    <t>wentylator łazienkowy z czujnikiem wilgoci fi 100</t>
  </si>
  <si>
    <t>dzwonek 230 v</t>
  </si>
  <si>
    <t>lampa dpdszawkowa 1 x 12w z gniazdkiem i włącznikiem</t>
  </si>
  <si>
    <t>świetlówka 18 w - 4p - gniazdo G24q-2</t>
  </si>
  <si>
    <t>opcja 20%</t>
  </si>
  <si>
    <t>ogółem</t>
  </si>
  <si>
    <t>razem</t>
  </si>
  <si>
    <t>Pakiet 7 – Akcesoria elektryczne</t>
  </si>
  <si>
    <t>wartość całkowita</t>
  </si>
  <si>
    <t>netto w zł</t>
  </si>
  <si>
    <t>brutto w zł</t>
  </si>
  <si>
    <t>76/TP/ZP/D/2023 Załącznik nr 2</t>
  </si>
  <si>
    <t xml:space="preserve">Jednostka miary                 </t>
  </si>
  <si>
    <t>Cena jedn.  netto w zł</t>
  </si>
  <si>
    <t>Cena jedn. brutto w zł</t>
  </si>
  <si>
    <t>Cena jedn. netto w zł</t>
  </si>
  <si>
    <t>żarówka led 9 w e27</t>
  </si>
  <si>
    <t>żarówka LED T5 (odpowiednik  świetlówki 18W ) barwa ciepła lub neutralna</t>
  </si>
  <si>
    <t>żarówka LED T5/G13 18W (odpowiednik świetlówki 36W), zasilanie jednostronne, barwa ciepła - kompatybilne z oprawami pakiet 5 pkt 2</t>
  </si>
  <si>
    <t xml:space="preserve">oprawka plastikowa e-27 do żarówki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</si>
</sst>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</cellStyleXfs>
  <cellXfs count="158">
    <xf numFmtId="0" fontId="0" fillId="0" borderId="0" xfId="0"/>
    <xf numFmtId="0" fontId="2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41" fontId="13" fillId="0" borderId="12" xfId="0" applyNumberFormat="1" applyFont="1" applyBorder="1" applyAlignment="1">
      <alignment horizontal="center" vertical="center" wrapText="1"/>
    </xf>
    <xf numFmtId="43" fontId="12" fillId="0" borderId="12" xfId="0" applyNumberFormat="1" applyFont="1" applyBorder="1" applyAlignment="1">
      <alignment vertical="center"/>
    </xf>
    <xf numFmtId="9" fontId="12" fillId="0" borderId="32" xfId="0" applyNumberFormat="1" applyFont="1" applyBorder="1" applyAlignment="1">
      <alignment vertical="center"/>
    </xf>
    <xf numFmtId="43" fontId="12" fillId="0" borderId="12" xfId="1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1" fontId="13" fillId="0" borderId="3" xfId="0" applyNumberFormat="1" applyFont="1" applyBorder="1" applyAlignment="1">
      <alignment horizontal="center" vertical="center" wrapText="1"/>
    </xf>
    <xf numFmtId="43" fontId="12" fillId="0" borderId="14" xfId="1" applyFont="1" applyFill="1" applyBorder="1" applyAlignment="1">
      <alignment vertical="center"/>
    </xf>
    <xf numFmtId="43" fontId="12" fillId="0" borderId="3" xfId="0" applyNumberFormat="1" applyFont="1" applyBorder="1" applyAlignment="1">
      <alignment vertical="center"/>
    </xf>
    <xf numFmtId="9" fontId="12" fillId="0" borderId="14" xfId="0" applyNumberFormat="1" applyFont="1" applyBorder="1" applyAlignment="1">
      <alignment vertical="center"/>
    </xf>
    <xf numFmtId="43" fontId="12" fillId="0" borderId="3" xfId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/>
    <xf numFmtId="43" fontId="12" fillId="2" borderId="14" xfId="1" applyFont="1" applyFill="1" applyBorder="1" applyAlignment="1">
      <alignment vertical="center"/>
    </xf>
    <xf numFmtId="43" fontId="12" fillId="2" borderId="3" xfId="1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1" fontId="13" fillId="0" borderId="5" xfId="0" applyNumberFormat="1" applyFont="1" applyBorder="1" applyAlignment="1">
      <alignment horizontal="center" vertical="center" wrapText="1"/>
    </xf>
    <xf numFmtId="43" fontId="12" fillId="2" borderId="5" xfId="1" applyFont="1" applyFill="1" applyBorder="1" applyAlignment="1">
      <alignment vertical="center"/>
    </xf>
    <xf numFmtId="43" fontId="12" fillId="0" borderId="5" xfId="0" applyNumberFormat="1" applyFont="1" applyBorder="1" applyAlignment="1">
      <alignment vertical="center"/>
    </xf>
    <xf numFmtId="9" fontId="12" fillId="0" borderId="27" xfId="0" applyNumberFormat="1" applyFont="1" applyBorder="1" applyAlignment="1">
      <alignment vertical="center"/>
    </xf>
    <xf numFmtId="43" fontId="12" fillId="0" borderId="9" xfId="1" applyFont="1" applyFill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43" fontId="12" fillId="0" borderId="0" xfId="0" applyNumberFormat="1" applyFont="1"/>
    <xf numFmtId="0" fontId="11" fillId="0" borderId="33" xfId="0" applyFont="1" applyBorder="1"/>
    <xf numFmtId="43" fontId="11" fillId="0" borderId="10" xfId="0" applyNumberFormat="1" applyFont="1" applyBorder="1" applyAlignment="1">
      <alignment horizontal="right" vertical="center"/>
    </xf>
    <xf numFmtId="164" fontId="15" fillId="3" borderId="7" xfId="0" applyNumberFormat="1" applyFont="1" applyFill="1" applyBorder="1" applyAlignment="1">
      <alignment horizontal="left" vertical="center"/>
    </xf>
    <xf numFmtId="43" fontId="15" fillId="3" borderId="3" xfId="0" applyNumberFormat="1" applyFont="1" applyFill="1" applyBorder="1" applyAlignment="1">
      <alignment horizontal="right" vertical="center"/>
    </xf>
    <xf numFmtId="164" fontId="15" fillId="3" borderId="16" xfId="0" applyNumberFormat="1" applyFont="1" applyFill="1" applyBorder="1" applyAlignment="1">
      <alignment horizontal="left" vertical="center"/>
    </xf>
    <xf numFmtId="43" fontId="15" fillId="3" borderId="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1" fillId="0" borderId="0" xfId="0" applyNumberFormat="1" applyFont="1" applyBorder="1"/>
    <xf numFmtId="0" fontId="12" fillId="0" borderId="0" xfId="0" applyFont="1" applyBorder="1"/>
    <xf numFmtId="0" fontId="12" fillId="0" borderId="2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43" fontId="12" fillId="2" borderId="3" xfId="0" applyNumberFormat="1" applyFont="1" applyFill="1" applyBorder="1"/>
    <xf numFmtId="0" fontId="12" fillId="0" borderId="5" xfId="0" applyFont="1" applyBorder="1" applyAlignment="1">
      <alignment horizontal="left" vertical="center" wrapText="1"/>
    </xf>
    <xf numFmtId="43" fontId="12" fillId="0" borderId="15" xfId="0" applyNumberFormat="1" applyFont="1" applyBorder="1" applyAlignment="1">
      <alignment vertical="center"/>
    </xf>
    <xf numFmtId="9" fontId="12" fillId="0" borderId="25" xfId="0" applyNumberFormat="1" applyFont="1" applyBorder="1" applyAlignment="1">
      <alignment vertical="center"/>
    </xf>
    <xf numFmtId="43" fontId="11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9" fontId="12" fillId="0" borderId="12" xfId="0" applyNumberFormat="1" applyFont="1" applyBorder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43" fontId="12" fillId="2" borderId="9" xfId="1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9" fontId="12" fillId="0" borderId="29" xfId="0" applyNumberFormat="1" applyFont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vertical="center"/>
    </xf>
    <xf numFmtId="43" fontId="14" fillId="0" borderId="3" xfId="0" applyNumberFormat="1" applyFont="1" applyBorder="1" applyAlignment="1">
      <alignment vertical="center"/>
    </xf>
    <xf numFmtId="9" fontId="14" fillId="0" borderId="14" xfId="0" applyNumberFormat="1" applyFont="1" applyBorder="1" applyAlignment="1">
      <alignment vertical="center"/>
    </xf>
    <xf numFmtId="43" fontId="14" fillId="2" borderId="3" xfId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43" fontId="14" fillId="2" borderId="5" xfId="1" applyFont="1" applyFill="1" applyBorder="1" applyAlignment="1">
      <alignment vertical="center"/>
    </xf>
    <xf numFmtId="43" fontId="14" fillId="0" borderId="5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41" fontId="13" fillId="0" borderId="18" xfId="0" applyNumberFormat="1" applyFont="1" applyBorder="1" applyAlignment="1">
      <alignment horizontal="center" vertical="center" wrapText="1"/>
    </xf>
    <xf numFmtId="43" fontId="14" fillId="0" borderId="21" xfId="1" applyFont="1" applyFill="1" applyBorder="1" applyAlignment="1">
      <alignment vertical="center"/>
    </xf>
    <xf numFmtId="43" fontId="14" fillId="0" borderId="18" xfId="0" applyNumberFormat="1" applyFont="1" applyBorder="1" applyAlignment="1">
      <alignment vertical="center"/>
    </xf>
    <xf numFmtId="9" fontId="14" fillId="0" borderId="18" xfId="0" applyNumberFormat="1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0" fontId="11" fillId="0" borderId="0" xfId="0" applyFont="1" applyBorder="1"/>
    <xf numFmtId="0" fontId="11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/>
    </xf>
    <xf numFmtId="43" fontId="12" fillId="0" borderId="2" xfId="1" applyFont="1" applyFill="1" applyBorder="1" applyAlignment="1">
      <alignment vertical="center"/>
    </xf>
    <xf numFmtId="41" fontId="11" fillId="0" borderId="3" xfId="0" applyNumberFormat="1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vertical="center"/>
    </xf>
    <xf numFmtId="43" fontId="12" fillId="0" borderId="4" xfId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horizontal="center" vertical="center" wrapText="1"/>
    </xf>
    <xf numFmtId="41" fontId="11" fillId="2" borderId="5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Border="1" applyAlignment="1">
      <alignment vertical="center"/>
    </xf>
    <xf numFmtId="43" fontId="12" fillId="0" borderId="6" xfId="1" applyFont="1" applyFill="1" applyBorder="1" applyAlignment="1">
      <alignment vertical="center"/>
    </xf>
    <xf numFmtId="41" fontId="12" fillId="0" borderId="0" xfId="0" applyNumberFormat="1" applyFont="1" applyAlignment="1">
      <alignment horizontal="center" vertical="center" wrapText="1"/>
    </xf>
    <xf numFmtId="0" fontId="11" fillId="0" borderId="35" xfId="0" applyFont="1" applyBorder="1" applyAlignment="1">
      <alignment vertical="center"/>
    </xf>
    <xf numFmtId="43" fontId="11" fillId="0" borderId="29" xfId="0" applyNumberFormat="1" applyFont="1" applyBorder="1" applyAlignment="1">
      <alignment horizontal="right" vertical="center"/>
    </xf>
    <xf numFmtId="43" fontId="11" fillId="0" borderId="28" xfId="0" applyNumberFormat="1" applyFont="1" applyBorder="1" applyAlignment="1">
      <alignment horizontal="right" vertical="center"/>
    </xf>
    <xf numFmtId="43" fontId="15" fillId="3" borderId="4" xfId="0" applyNumberFormat="1" applyFont="1" applyFill="1" applyBorder="1" applyAlignment="1">
      <alignment horizontal="right" vertical="center"/>
    </xf>
    <xf numFmtId="43" fontId="15" fillId="3" borderId="6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43" fontId="11" fillId="0" borderId="3" xfId="0" applyNumberFormat="1" applyFont="1" applyBorder="1" applyAlignment="1">
      <alignment horizontal="right" vertical="center"/>
    </xf>
    <xf numFmtId="43" fontId="11" fillId="0" borderId="22" xfId="0" applyNumberFormat="1" applyFont="1" applyBorder="1" applyAlignment="1">
      <alignment horizontal="right" vertical="center"/>
    </xf>
    <xf numFmtId="43" fontId="12" fillId="0" borderId="24" xfId="1" applyFont="1" applyFill="1" applyBorder="1" applyAlignment="1">
      <alignment vertical="center"/>
    </xf>
    <xf numFmtId="43" fontId="12" fillId="0" borderId="22" xfId="1" applyFont="1" applyFill="1" applyBorder="1" applyAlignment="1">
      <alignment vertical="center"/>
    </xf>
    <xf numFmtId="43" fontId="12" fillId="0" borderId="26" xfId="1" applyFont="1" applyFill="1" applyBorder="1" applyAlignment="1">
      <alignment vertical="center"/>
    </xf>
    <xf numFmtId="43" fontId="11" fillId="0" borderId="34" xfId="0" applyNumberFormat="1" applyFont="1" applyBorder="1" applyAlignment="1">
      <alignment horizontal="right" vertical="center"/>
    </xf>
    <xf numFmtId="43" fontId="15" fillId="3" borderId="23" xfId="0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43" fontId="12" fillId="0" borderId="28" xfId="1" applyFont="1" applyFill="1" applyBorder="1" applyAlignment="1">
      <alignment vertical="center"/>
    </xf>
    <xf numFmtId="43" fontId="12" fillId="0" borderId="13" xfId="1" applyFont="1" applyFill="1" applyBorder="1" applyAlignment="1">
      <alignment vertical="center"/>
    </xf>
    <xf numFmtId="43" fontId="12" fillId="0" borderId="30" xfId="1" applyFont="1" applyFill="1" applyBorder="1" applyAlignment="1">
      <alignment vertical="center"/>
    </xf>
    <xf numFmtId="43" fontId="14" fillId="0" borderId="22" xfId="1" applyFont="1" applyFill="1" applyBorder="1" applyAlignment="1">
      <alignment vertical="center"/>
    </xf>
    <xf numFmtId="43" fontId="14" fillId="0" borderId="19" xfId="1" applyFont="1" applyFill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35" xfId="0" applyFont="1" applyBorder="1"/>
    <xf numFmtId="0" fontId="12" fillId="0" borderId="3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center" vertical="center" wrapText="1"/>
    </xf>
    <xf numFmtId="43" fontId="12" fillId="0" borderId="38" xfId="1" applyFont="1" applyFill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9" fontId="12" fillId="0" borderId="38" xfId="0" applyNumberFormat="1" applyFont="1" applyBorder="1" applyAlignment="1">
      <alignment vertical="center"/>
    </xf>
    <xf numFmtId="43" fontId="12" fillId="0" borderId="39" xfId="1" applyFont="1" applyFill="1" applyBorder="1" applyAlignment="1">
      <alignment vertical="center"/>
    </xf>
    <xf numFmtId="9" fontId="14" fillId="0" borderId="3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vertical="center"/>
    </xf>
    <xf numFmtId="43" fontId="14" fillId="0" borderId="1" xfId="0" applyNumberFormat="1" applyFont="1" applyBorder="1" applyAlignment="1">
      <alignment vertical="center"/>
    </xf>
    <xf numFmtId="9" fontId="14" fillId="0" borderId="38" xfId="0" applyNumberFormat="1" applyFont="1" applyBorder="1" applyAlignment="1">
      <alignment vertical="center"/>
    </xf>
    <xf numFmtId="43" fontId="14" fillId="0" borderId="39" xfId="1" applyFont="1" applyFill="1" applyBorder="1" applyAlignment="1">
      <alignment vertical="center"/>
    </xf>
    <xf numFmtId="43" fontId="14" fillId="0" borderId="4" xfId="1" applyFont="1" applyFill="1" applyBorder="1" applyAlignment="1">
      <alignment vertical="center"/>
    </xf>
    <xf numFmtId="9" fontId="14" fillId="0" borderId="5" xfId="0" applyNumberFormat="1" applyFont="1" applyBorder="1" applyAlignment="1">
      <alignment vertical="center"/>
    </xf>
    <xf numFmtId="43" fontId="14" fillId="0" borderId="6" xfId="1" applyFont="1" applyFill="1" applyBorder="1" applyAlignment="1">
      <alignment vertical="center"/>
    </xf>
  </cellXfs>
  <cellStyles count="6">
    <cellStyle name="Dziesiętny" xfId="1" builtinId="3"/>
    <cellStyle name="Dziesiętny 2" xfId="2"/>
    <cellStyle name="Dziesiętny 3" xfId="3"/>
    <cellStyle name="Normalny" xfId="0" builtinId="0"/>
    <cellStyle name="Normalny 2" xfId="4"/>
    <cellStyle name="Normaln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68" name="Text Box 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69" name="Text Box 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0" name="Text Box 9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1" name="Text Box 1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2" name="Text Box 1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3" name="Text Box 1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4" name="Text Box 3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5" name="Text Box 32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6" name="Text Box 33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7" name="Text Box 34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8" name="Text Box 35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79" name="Text Box 36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0" name="Text Box 3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1" name="Text Box 32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2" name="Text Box 33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3" name="Text Box 34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4" name="Text Box 35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5" name="Text Box 36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6" name="Text Box 7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7" name="Text Box 8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8" name="Text Box 9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89" name="Text Box 10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0" name="Text Box 1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1" name="Text Box 12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2" name="Text Box 3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3" name="Text Box 3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4" name="Text Box 33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5" name="Text Box 34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6" name="Text Box 35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7" name="Text Box 36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8" name="Text Box 3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8999" name="Text Box 32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0" name="Text Box 33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1" name="Text Box 34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2" name="Text Box 35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3" name="Text Box 36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4" name="Text Box 7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5" name="Text Box 8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6" name="Text Box 9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7" name="Text Box 10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8" name="Text Box 1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09" name="Text Box 12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0" name="Text Box 3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1" name="Text Box 32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2" name="Text Box 33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3" name="Text Box 34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4" name="Text Box 35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5" name="Text Box 36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6" name="Text Box 3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7" name="Text Box 32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8" name="Text Box 33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19" name="Text Box 34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0" name="Text Box 35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1" name="Text Box 36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2" name="Text Box 7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3" name="Text Box 8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4" name="Text Box 9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5" name="Text Box 10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6" name="Text Box 1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7" name="Text Box 12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8" name="Text Box 3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29" name="Text Box 32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0" name="Text Box 33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1" name="Text Box 34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2" name="Text Box 35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3" name="Text Box 36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4" name="Text Box 3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5" name="Text Box 32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6" name="Text Box 33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7" name="Text Box 34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8" name="Text Box 35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39" name="Text Box 36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0" name="Text Box 7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1" name="Text Box 8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2" name="Text Box 9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3" name="Text Box 10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4" name="Text Box 1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5" name="Text Box 12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6" name="Text Box 3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7" name="Text Box 32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8" name="Text Box 33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49" name="Text Box 34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0" name="Text Box 35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1" name="Text Box 36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2" name="Text Box 3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3" name="Text Box 3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4" name="Text Box 33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5" name="Text Box 34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6" name="Text Box 35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7" name="Text Box 3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8" name="Text Box 8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59" name="Text Box 9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0" name="Text Box 10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1" name="Text Box 1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2" name="Text Box 12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3" name="Text Box 3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4" name="Text Box 32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5" name="Text Box 33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6" name="Text Box 34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7" name="Text Box 35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8" name="Text Box 36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69" name="Text Box 3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0" name="Text Box 3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1" name="Text Box 33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2" name="Text Box 34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3" name="Text Box 35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4" name="Text Box 36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5" name="Text Box 7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6" name="Text Box 8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7" name="Text Box 9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8" name="Text Box 10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79" name="Text Box 1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0" name="Text Box 12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1" name="Text Box 3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2" name="Text Box 3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3" name="Text Box 33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4" name="Text Box 34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5" name="Text Box 35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6" name="Text Box 36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7" name="Text Box 3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8" name="Text Box 32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89" name="Text Box 33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0" name="Text Box 34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1" name="Text Box 35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2" name="Text Box 36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3" name="Text Box 7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4" name="Text Box 8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5" name="Text Box 9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6" name="Text Box 1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7" name="Text Box 1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8" name="Text Box 12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099" name="Text Box 3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0" name="Text Box 32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1" name="Text Box 33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2" name="Text Box 34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3" name="Text Box 35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4" name="Text Box 36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5" name="Text Box 3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6" name="Text Box 32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7" name="Text Box 33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8" name="Text Box 34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09" name="Text Box 35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37</xdr:row>
      <xdr:rowOff>190500</xdr:rowOff>
    </xdr:to>
    <xdr:sp macro="" textlink="">
      <xdr:nvSpPr>
        <xdr:cNvPr id="19110" name="Text Box 36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rrowheads="1"/>
        </xdr:cNvSpPr>
      </xdr:nvSpPr>
      <xdr:spPr bwMode="auto">
        <a:xfrm>
          <a:off x="4648200" y="532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1" name="Text Box 7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2" name="Text Box 8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3" name="Text Box 9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4" name="Text Box 10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5" name="Text Box 1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6" name="Text Box 12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7" name="Text Box 3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8" name="Text Box 32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19" name="Text Box 33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0" name="Text Box 34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1" name="Text Box 35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2" name="Text Box 36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3" name="Text Box 3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4" name="Text Box 3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5" name="Text Box 33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6" name="Text Box 34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7" name="Text Box 35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8" name="Text Box 36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29" name="Text Box 7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0" name="Text Box 8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1" name="Text Box 9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2" name="Text Box 10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3" name="Text Box 1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4" name="Text Box 12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5" name="Text Box 3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6" name="Text Box 32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7" name="Text Box 33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8" name="Text Box 34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39" name="Text Box 35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0" name="Text Box 36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1" name="Text Box 3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2" name="Text Box 3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3" name="Text Box 33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4" name="Text Box 34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5" name="Text Box 35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6" name="Text Box 36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7" name="Text Box 7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8" name="Text Box 8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49" name="Text Box 9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0" name="Text Box 10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1" name="Text Box 1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2" name="Text Box 12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3" name="Text Box 3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4" name="Text Box 32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5" name="Text Box 33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6" name="Text Box 34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7" name="Text Box 35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8" name="Text Box 36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59" name="Text Box 3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0" name="Text Box 32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1" name="Text Box 33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2" name="Text Box 34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3" name="Text Box 35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4" name="Text Box 36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5" name="Text Box 7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6" name="Text Box 8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7" name="Text Box 9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8" name="Text Box 10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69" name="Text Box 1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0" name="Text Box 12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1" name="Text Box 3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2" name="Text Box 32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3" name="Text Box 33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4" name="Text Box 34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5" name="Text Box 35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6" name="Text Box 36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7" name="Text Box 3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8" name="Text Box 32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79" name="Text Box 33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0" name="Text Box 34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1" name="Text Box 35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2" name="Text Box 36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3" name="Text Box 7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4" name="Text Box 8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5" name="Text Box 9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6" name="Text Box 10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7" name="Text Box 1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8" name="Text Box 12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89" name="Text Box 3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0" name="Text Box 32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1" name="Text Box 33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2" name="Text Box 34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3" name="Text Box 35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4" name="Text Box 36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5" name="Text Box 3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6" name="Text Box 32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7" name="Text Box 33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8" name="Text Box 34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199" name="Text Box 35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0" name="Text Box 36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1" name="Text Box 8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2" name="Text Box 9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3" name="Text Box 10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4" name="Text Box 1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5" name="Text Box 1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6" name="Text Box 3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7" name="Text Box 32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8" name="Text Box 33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09" name="Text Box 34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0" name="Text Box 35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1" name="Text Box 36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2" name="Text Box 3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3" name="Text Box 3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4" name="Text Box 33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5" name="Text Box 34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6" name="Text Box 3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7" name="Text Box 3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8" name="Text Box 7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19" name="Text Box 8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0" name="Text Box 9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1" name="Text Box 1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2" name="Text Box 1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3" name="Text Box 1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4" name="Text Box 3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5" name="Text Box 32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6" name="Text Box 33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7" name="Text Box 34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8" name="Text Box 35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29" name="Text Box 3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0" name="Text Box 3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1" name="Text Box 32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2" name="Text Box 33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3" name="Text Box 34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4" name="Text Box 35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5" name="Text Box 36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6" name="Text Box 7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7" name="Text Box 8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8" name="Text Box 9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39" name="Text Box 1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0" name="Text Box 1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1" name="Text Box 12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2" name="Text Box 3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3" name="Text Box 32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4" name="Text Box 33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5" name="Text Box 3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6" name="Text Box 35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7" name="Text Box 36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8" name="Text Box 3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49" name="Text Box 32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50" name="Text Box 33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51" name="Text Box 34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52" name="Text Box 35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190500</xdr:rowOff>
    </xdr:to>
    <xdr:sp macro="" textlink="">
      <xdr:nvSpPr>
        <xdr:cNvPr id="19253" name="Text Box 36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rrowheads="1"/>
        </xdr:cNvSpPr>
      </xdr:nvSpPr>
      <xdr:spPr bwMode="auto">
        <a:xfrm>
          <a:off x="4648200" y="956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4" name="Text Box 7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5" name="Text Box 8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6" name="Text Box 9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7" name="Text Box 10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8" name="Text Box 1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59" name="Text Box 12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0" name="Text Box 3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1" name="Text Box 32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2" name="Text Box 33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3" name="Text Box 34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4" name="Text Box 35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5" name="Text Box 36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6" name="Text Box 3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7" name="Text Box 3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8" name="Text Box 33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69" name="Text Box 34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0" name="Text Box 35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1" name="Text Box 36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2" name="Text Box 7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3" name="Text Box 8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4" name="Text Box 9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5" name="Text Box 10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6" name="Text Box 1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7" name="Text Box 1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8" name="Text Box 3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79" name="Text Box 32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0" name="Text Box 33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1" name="Text Box 34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2" name="Text Box 35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3" name="Text Box 36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4" name="Text Box 3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5" name="Text Box 3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6" name="Text Box 33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7" name="Text Box 34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8" name="Text Box 35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89" name="Text Box 36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0" name="Text Box 7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1" name="Text Box 8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2" name="Text Box 9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3" name="Text Box 1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4" name="Text Box 1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5" name="Text Box 12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6" name="Text Box 3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7" name="Text Box 32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8" name="Text Box 33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299" name="Text Box 34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0" name="Text Box 35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1" name="Text Box 36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2" name="Text Box 3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3" name="Text Box 32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4" name="Text Box 33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5" name="Text Box 3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6" name="Text Box 35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7" name="Text Box 36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8" name="Text Box 7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09" name="Text Box 8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0" name="Text Box 9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1" name="Text Box 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2" name="Text Box 1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3" name="Text Box 1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4" name="Text Box 3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5" name="Text Box 32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6" name="Text Box 33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7" name="Text Box 3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8" name="Text Box 35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19" name="Text Box 36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0" name="Text Box 3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1" name="Text Box 3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2" name="Text Box 33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3" name="Text Box 34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4" name="Text Box 35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5" name="Text Box 36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6" name="Text Box 7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7" name="Text Box 8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8" name="Text Box 9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29" name="Text Box 1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0" name="Text Box 1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1" name="Text Box 1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2" name="Text Box 3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3" name="Text Box 3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4" name="Text Box 33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5" name="Text Box 3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6" name="Text Box 35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7" name="Text Box 36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8" name="Text Box 3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39" name="Text Box 3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0" name="Text Box 33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1" name="Text Box 34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2" name="Text Box 35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3" name="Text Box 36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4" name="Text Box 8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5" name="Text Box 9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6" name="Text Box 10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7" name="Text Box 1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8" name="Text Box 1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49" name="Text Box 3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0" name="Text Box 32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1" name="Text Box 33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2" name="Text Box 34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3" name="Text Box 35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4" name="Text Box 36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5" name="Text Box 3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6" name="Text Box 32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7" name="Text Box 33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8" name="Text Box 34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59" name="Text Box 35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0" name="Text Box 3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1" name="Text Box 7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2" name="Text Box 8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3" name="Text Box 9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4" name="Text Box 1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5" name="Text Box 1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6" name="Text Box 1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7" name="Text Box 3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8" name="Text Box 32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69" name="Text Box 33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0" name="Text Box 34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1" name="Text Box 35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2" name="Text Box 36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3" name="Text Box 3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4" name="Text Box 32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5" name="Text Box 33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6" name="Text Box 34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7" name="Text Box 35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8" name="Text Box 36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79" name="Text Box 7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0" name="Text Box 8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1" name="Text Box 9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2" name="Text Box 10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3" name="Text Box 1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4" name="Text Box 1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5" name="Text Box 3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6" name="Text Box 32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7" name="Text Box 33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8" name="Text Box 34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89" name="Text Box 35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0" name="Text Box 36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1" name="Text Box 3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2" name="Text Box 32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3" name="Text Box 33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4" name="Text Box 34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5" name="Text Box 35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190500</xdr:rowOff>
    </xdr:to>
    <xdr:sp macro="" textlink="">
      <xdr:nvSpPr>
        <xdr:cNvPr id="19396" name="Text Box 36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rrowheads="1"/>
        </xdr:cNvSpPr>
      </xdr:nvSpPr>
      <xdr:spPr bwMode="auto">
        <a:xfrm>
          <a:off x="464820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397" name="Text Box 7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398" name="Text Box 8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399" name="Text Box 9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0" name="Text Box 10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1" name="Text Box 1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2" name="Text Box 12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3" name="Text Box 3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4" name="Text Box 32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5" name="Text Box 33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6" name="Text Box 34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7" name="Text Box 35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8" name="Text Box 36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09" name="Text Box 3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0" name="Text Box 32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1" name="Text Box 33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2" name="Text Box 34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3" name="Text Box 35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4" name="Text Box 36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5" name="Text Box 7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6" name="Text Box 8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7" name="Text Box 9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8" name="Text Box 10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19" name="Text Box 1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0" name="Text Box 12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1" name="Text Box 3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2" name="Text Box 32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3" name="Text Box 33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4" name="Text Box 34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5" name="Text Box 35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6" name="Text Box 36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7" name="Text Box 3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8" name="Text Box 32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29" name="Text Box 33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0" name="Text Box 34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1" name="Text Box 35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2" name="Text Box 36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3" name="Text Box 7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4" name="Text Box 8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5" name="Text Box 9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6" name="Text Box 10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7" name="Text Box 1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8" name="Text Box 12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39" name="Text Box 3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0" name="Text Box 32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1" name="Text Box 33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2" name="Text Box 34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3" name="Text Box 35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4" name="Text Box 36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5" name="Text Box 3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6" name="Text Box 32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7" name="Text Box 33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8" name="Text Box 34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49" name="Text Box 35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0" name="Text Box 36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1" name="Text Box 7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2" name="Text Box 8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3" name="Text Box 9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4" name="Text Box 10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5" name="Text Box 1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6" name="Text Box 1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7" name="Text Box 3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8" name="Text Box 32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59" name="Text Box 33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0" name="Text Box 34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1" name="Text Box 35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2" name="Text Box 36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3" name="Text Box 3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4" name="Text Box 32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5" name="Text Box 33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6" name="Text Box 34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7" name="Text Box 35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8" name="Text Box 36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69" name="Text Box 7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0" name="Text Box 8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1" name="Text Box 9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2" name="Text Box 10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3" name="Text Box 1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4" name="Text Box 12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5" name="Text Box 3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6" name="Text Box 32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7" name="Text Box 33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8" name="Text Box 34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79" name="Text Box 35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0" name="Text Box 36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1" name="Text Box 3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2" name="Text Box 32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3" name="Text Box 33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4" name="Text Box 34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5" name="Text Box 35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6" name="Text Box 36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7" name="Text Box 8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8" name="Text Box 9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89" name="Text Box 10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0" name="Text Box 1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1" name="Text Box 12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2" name="Text Box 3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3" name="Text Box 3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4" name="Text Box 33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5" name="Text Box 34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6" name="Text Box 35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7" name="Text Box 36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8" name="Text Box 3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499" name="Text Box 32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0" name="Text Box 33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1" name="Text Box 34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2" name="Text Box 35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3" name="Text Box 36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4" name="Text Box 7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5" name="Text Box 8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6" name="Text Box 9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7" name="Text Box 10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8" name="Text Box 1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09" name="Text Box 12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0" name="Text Box 3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1" name="Text Box 3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2" name="Text Box 33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3" name="Text Box 34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4" name="Text Box 35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5" name="Text Box 36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6" name="Text Box 3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7" name="Text Box 32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8" name="Text Box 33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19" name="Text Box 34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0" name="Text Box 35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1" name="Text Box 36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2" name="Text Box 7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3" name="Text Box 8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4" name="Text Box 9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5" name="Text Box 10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6" name="Text Box 1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7" name="Text Box 12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8" name="Text Box 3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29" name="Text Box 32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0" name="Text Box 33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1" name="Text Box 34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2" name="Text Box 35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3" name="Text Box 36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4" name="Text Box 3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5" name="Text Box 32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6" name="Text Box 33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7" name="Text Box 34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8" name="Text Box 35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190500</xdr:rowOff>
    </xdr:to>
    <xdr:sp macro="" textlink="">
      <xdr:nvSpPr>
        <xdr:cNvPr id="19539" name="Text Box 36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>
          <a:spLocks noChangeArrowheads="1"/>
        </xdr:cNvSpPr>
      </xdr:nvSpPr>
      <xdr:spPr bwMode="auto">
        <a:xfrm>
          <a:off x="4648200" y="2702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90" zoomScaleNormal="100" workbookViewId="0">
      <selection activeCell="B207" sqref="B207"/>
    </sheetView>
  </sheetViews>
  <sheetFormatPr defaultRowHeight="15" x14ac:dyDescent="0.2"/>
  <cols>
    <col min="1" max="1" width="5.42578125" style="5" customWidth="1"/>
    <col min="2" max="2" width="52.28515625" style="5" customWidth="1"/>
    <col min="3" max="3" width="11.140625" style="5" customWidth="1"/>
    <col min="4" max="4" width="10" style="10" customWidth="1"/>
    <col min="5" max="5" width="19.140625" style="5" customWidth="1"/>
    <col min="6" max="6" width="14.7109375" style="5" customWidth="1"/>
    <col min="7" max="8" width="14.5703125" style="5" customWidth="1"/>
    <col min="9" max="9" width="19.85546875" style="5" customWidth="1"/>
    <col min="10" max="10" width="14.42578125" style="47" customWidth="1"/>
    <col min="11" max="119" width="9.140625" style="5"/>
    <col min="120" max="120" width="3.85546875" style="5" customWidth="1"/>
    <col min="121" max="121" width="43.7109375" style="5" customWidth="1"/>
    <col min="122" max="122" width="9" style="5" customWidth="1"/>
    <col min="123" max="123" width="5.28515625" style="5" customWidth="1"/>
    <col min="124" max="124" width="0" style="5" hidden="1" customWidth="1"/>
    <col min="125" max="125" width="8.7109375" style="5" customWidth="1"/>
    <col min="126" max="126" width="9.5703125" style="5" customWidth="1"/>
    <col min="127" max="127" width="9.42578125" style="5" customWidth="1"/>
    <col min="128" max="128" width="10.7109375" style="5" customWidth="1"/>
    <col min="129" max="129" width="6.28515625" style="5" customWidth="1"/>
    <col min="130" max="130" width="13.28515625" style="5" customWidth="1"/>
    <col min="131" max="131" width="14.5703125" style="5" customWidth="1"/>
    <col min="132" max="16384" width="9.140625" style="5"/>
  </cols>
  <sheetData>
    <row r="1" spans="1:10" x14ac:dyDescent="0.2">
      <c r="A1" s="1" t="s">
        <v>195</v>
      </c>
      <c r="B1" s="2"/>
      <c r="C1" s="2"/>
      <c r="D1" s="8"/>
      <c r="E1" s="3"/>
      <c r="F1" s="4"/>
      <c r="G1" s="4"/>
      <c r="H1" s="4"/>
      <c r="I1" s="4"/>
      <c r="J1" s="13"/>
    </row>
    <row r="2" spans="1:10" ht="11.25" customHeight="1" x14ac:dyDescent="0.2">
      <c r="A2" s="4"/>
      <c r="B2" s="6"/>
      <c r="C2" s="4"/>
      <c r="D2" s="9"/>
      <c r="E2" s="4"/>
      <c r="F2" s="4"/>
      <c r="G2" s="4"/>
      <c r="H2" s="4"/>
      <c r="I2" s="4"/>
      <c r="J2" s="13"/>
    </row>
    <row r="3" spans="1:10" ht="15.75" thickBot="1" x14ac:dyDescent="0.25">
      <c r="A3" s="11" t="s">
        <v>108</v>
      </c>
      <c r="B3" s="12"/>
      <c r="C3" s="13"/>
      <c r="D3" s="14"/>
      <c r="E3" s="11"/>
      <c r="F3" s="11"/>
      <c r="G3" s="13"/>
      <c r="H3" s="13"/>
      <c r="I3" s="13"/>
      <c r="J3" s="13"/>
    </row>
    <row r="4" spans="1:10" ht="45.75" thickBot="1" x14ac:dyDescent="0.25">
      <c r="A4" s="15" t="s">
        <v>0</v>
      </c>
      <c r="B4" s="16" t="s">
        <v>7</v>
      </c>
      <c r="C4" s="17" t="s">
        <v>8</v>
      </c>
      <c r="D4" s="17" t="s">
        <v>109</v>
      </c>
      <c r="E4" s="17" t="s">
        <v>2</v>
      </c>
      <c r="F4" s="17" t="s">
        <v>199</v>
      </c>
      <c r="G4" s="17" t="s">
        <v>198</v>
      </c>
      <c r="H4" s="17" t="s">
        <v>3</v>
      </c>
      <c r="I4" s="17" t="s">
        <v>4</v>
      </c>
      <c r="J4" s="99" t="s">
        <v>5</v>
      </c>
    </row>
    <row r="5" spans="1:10" x14ac:dyDescent="0.2">
      <c r="A5" s="100">
        <v>1</v>
      </c>
      <c r="B5" s="101" t="s">
        <v>88</v>
      </c>
      <c r="C5" s="102" t="s">
        <v>6</v>
      </c>
      <c r="D5" s="141">
        <v>80</v>
      </c>
      <c r="E5" s="142"/>
      <c r="F5" s="143"/>
      <c r="G5" s="144">
        <f>F5*H5+F5</f>
        <v>0</v>
      </c>
      <c r="H5" s="145"/>
      <c r="I5" s="96">
        <f t="shared" ref="I5:I20" si="0">D5*F5</f>
        <v>0</v>
      </c>
      <c r="J5" s="146">
        <f>I5*H5+I5</f>
        <v>0</v>
      </c>
    </row>
    <row r="6" spans="1:10" x14ac:dyDescent="0.2">
      <c r="A6" s="26">
        <v>2</v>
      </c>
      <c r="B6" s="27" t="s">
        <v>89</v>
      </c>
      <c r="C6" s="28" t="s">
        <v>6</v>
      </c>
      <c r="D6" s="29">
        <v>60</v>
      </c>
      <c r="E6" s="30"/>
      <c r="F6" s="31"/>
      <c r="G6" s="32">
        <f t="shared" ref="G6:G20" si="1">F6*H6+F6</f>
        <v>0</v>
      </c>
      <c r="H6" s="33"/>
      <c r="I6" s="34">
        <f t="shared" si="0"/>
        <v>0</v>
      </c>
      <c r="J6" s="126">
        <f t="shared" ref="J6:J20" si="2">I6*H6+I6</f>
        <v>0</v>
      </c>
    </row>
    <row r="7" spans="1:10" x14ac:dyDescent="0.2">
      <c r="A7" s="26">
        <v>3</v>
      </c>
      <c r="B7" s="27" t="s">
        <v>90</v>
      </c>
      <c r="C7" s="28" t="s">
        <v>6</v>
      </c>
      <c r="D7" s="29">
        <v>10</v>
      </c>
      <c r="E7" s="30"/>
      <c r="F7" s="31"/>
      <c r="G7" s="32">
        <f t="shared" si="1"/>
        <v>0</v>
      </c>
      <c r="H7" s="33"/>
      <c r="I7" s="34">
        <f t="shared" si="0"/>
        <v>0</v>
      </c>
      <c r="J7" s="126">
        <f t="shared" si="2"/>
        <v>0</v>
      </c>
    </row>
    <row r="8" spans="1:10" x14ac:dyDescent="0.2">
      <c r="A8" s="26">
        <v>4</v>
      </c>
      <c r="B8" s="27" t="s">
        <v>9</v>
      </c>
      <c r="C8" s="28" t="s">
        <v>6</v>
      </c>
      <c r="D8" s="29">
        <v>10</v>
      </c>
      <c r="E8" s="30"/>
      <c r="F8" s="31"/>
      <c r="G8" s="32">
        <f t="shared" si="1"/>
        <v>0</v>
      </c>
      <c r="H8" s="33"/>
      <c r="I8" s="34">
        <f t="shared" si="0"/>
        <v>0</v>
      </c>
      <c r="J8" s="126">
        <f t="shared" si="2"/>
        <v>0</v>
      </c>
    </row>
    <row r="9" spans="1:10" x14ac:dyDescent="0.2">
      <c r="A9" s="26">
        <v>5</v>
      </c>
      <c r="B9" s="27" t="s">
        <v>10</v>
      </c>
      <c r="C9" s="28" t="s">
        <v>6</v>
      </c>
      <c r="D9" s="29">
        <v>10</v>
      </c>
      <c r="E9" s="30"/>
      <c r="F9" s="31"/>
      <c r="G9" s="32">
        <f t="shared" si="1"/>
        <v>0</v>
      </c>
      <c r="H9" s="33"/>
      <c r="I9" s="34">
        <f t="shared" si="0"/>
        <v>0</v>
      </c>
      <c r="J9" s="126">
        <f t="shared" si="2"/>
        <v>0</v>
      </c>
    </row>
    <row r="10" spans="1:10" x14ac:dyDescent="0.2">
      <c r="A10" s="26">
        <v>6</v>
      </c>
      <c r="B10" s="27" t="s">
        <v>11</v>
      </c>
      <c r="C10" s="28" t="s">
        <v>6</v>
      </c>
      <c r="D10" s="29">
        <v>80</v>
      </c>
      <c r="E10" s="30"/>
      <c r="F10" s="31"/>
      <c r="G10" s="32">
        <f t="shared" si="1"/>
        <v>0</v>
      </c>
      <c r="H10" s="33"/>
      <c r="I10" s="34">
        <f t="shared" si="0"/>
        <v>0</v>
      </c>
      <c r="J10" s="126">
        <f t="shared" si="2"/>
        <v>0</v>
      </c>
    </row>
    <row r="11" spans="1:10" x14ac:dyDescent="0.2">
      <c r="A11" s="26">
        <v>7</v>
      </c>
      <c r="B11" s="27" t="s">
        <v>12</v>
      </c>
      <c r="C11" s="28" t="s">
        <v>6</v>
      </c>
      <c r="D11" s="29">
        <v>20</v>
      </c>
      <c r="E11" s="30"/>
      <c r="F11" s="31"/>
      <c r="G11" s="32">
        <f t="shared" si="1"/>
        <v>0</v>
      </c>
      <c r="H11" s="33"/>
      <c r="I11" s="34">
        <f t="shared" si="0"/>
        <v>0</v>
      </c>
      <c r="J11" s="126">
        <f t="shared" si="2"/>
        <v>0</v>
      </c>
    </row>
    <row r="12" spans="1:10" x14ac:dyDescent="0.2">
      <c r="A12" s="26">
        <v>8</v>
      </c>
      <c r="B12" s="27" t="s">
        <v>13</v>
      </c>
      <c r="C12" s="28" t="s">
        <v>6</v>
      </c>
      <c r="D12" s="29">
        <v>20</v>
      </c>
      <c r="E12" s="30"/>
      <c r="F12" s="31"/>
      <c r="G12" s="32">
        <f t="shared" si="1"/>
        <v>0</v>
      </c>
      <c r="H12" s="33"/>
      <c r="I12" s="34">
        <f t="shared" si="0"/>
        <v>0</v>
      </c>
      <c r="J12" s="126">
        <f t="shared" si="2"/>
        <v>0</v>
      </c>
    </row>
    <row r="13" spans="1:10" x14ac:dyDescent="0.2">
      <c r="A13" s="26">
        <v>9</v>
      </c>
      <c r="B13" s="27" t="s">
        <v>14</v>
      </c>
      <c r="C13" s="28" t="s">
        <v>6</v>
      </c>
      <c r="D13" s="29">
        <v>10</v>
      </c>
      <c r="E13" s="30"/>
      <c r="F13" s="31"/>
      <c r="G13" s="32">
        <f t="shared" si="1"/>
        <v>0</v>
      </c>
      <c r="H13" s="33"/>
      <c r="I13" s="34">
        <f t="shared" si="0"/>
        <v>0</v>
      </c>
      <c r="J13" s="126">
        <f t="shared" si="2"/>
        <v>0</v>
      </c>
    </row>
    <row r="14" spans="1:10" x14ac:dyDescent="0.2">
      <c r="A14" s="26">
        <v>10</v>
      </c>
      <c r="B14" s="27" t="s">
        <v>15</v>
      </c>
      <c r="C14" s="35" t="s">
        <v>6</v>
      </c>
      <c r="D14" s="29">
        <v>10</v>
      </c>
      <c r="E14" s="30"/>
      <c r="F14" s="36"/>
      <c r="G14" s="32">
        <f t="shared" si="1"/>
        <v>0</v>
      </c>
      <c r="H14" s="33"/>
      <c r="I14" s="34">
        <f t="shared" si="0"/>
        <v>0</v>
      </c>
      <c r="J14" s="126">
        <f t="shared" si="2"/>
        <v>0</v>
      </c>
    </row>
    <row r="15" spans="1:10" x14ac:dyDescent="0.2">
      <c r="A15" s="26">
        <v>11</v>
      </c>
      <c r="B15" s="27" t="s">
        <v>16</v>
      </c>
      <c r="C15" s="35" t="s">
        <v>6</v>
      </c>
      <c r="D15" s="29">
        <v>90</v>
      </c>
      <c r="E15" s="30"/>
      <c r="F15" s="37"/>
      <c r="G15" s="32">
        <f t="shared" si="1"/>
        <v>0</v>
      </c>
      <c r="H15" s="33"/>
      <c r="I15" s="34">
        <f t="shared" si="0"/>
        <v>0</v>
      </c>
      <c r="J15" s="126">
        <f t="shared" si="2"/>
        <v>0</v>
      </c>
    </row>
    <row r="16" spans="1:10" x14ac:dyDescent="0.2">
      <c r="A16" s="26">
        <v>12</v>
      </c>
      <c r="B16" s="27" t="s">
        <v>94</v>
      </c>
      <c r="C16" s="35" t="s">
        <v>6</v>
      </c>
      <c r="D16" s="29">
        <v>1500</v>
      </c>
      <c r="E16" s="30"/>
      <c r="F16" s="37"/>
      <c r="G16" s="32">
        <f t="shared" si="1"/>
        <v>0</v>
      </c>
      <c r="H16" s="33"/>
      <c r="I16" s="34">
        <f t="shared" si="0"/>
        <v>0</v>
      </c>
      <c r="J16" s="126">
        <f t="shared" si="2"/>
        <v>0</v>
      </c>
    </row>
    <row r="17" spans="1:10" x14ac:dyDescent="0.2">
      <c r="A17" s="26">
        <v>13</v>
      </c>
      <c r="B17" s="27" t="s">
        <v>95</v>
      </c>
      <c r="C17" s="35" t="s">
        <v>6</v>
      </c>
      <c r="D17" s="29">
        <v>45</v>
      </c>
      <c r="E17" s="30"/>
      <c r="F17" s="37"/>
      <c r="G17" s="32">
        <f t="shared" si="1"/>
        <v>0</v>
      </c>
      <c r="H17" s="33"/>
      <c r="I17" s="34">
        <f t="shared" si="0"/>
        <v>0</v>
      </c>
      <c r="J17" s="126">
        <f t="shared" si="2"/>
        <v>0</v>
      </c>
    </row>
    <row r="18" spans="1:10" x14ac:dyDescent="0.2">
      <c r="A18" s="26">
        <v>14</v>
      </c>
      <c r="B18" s="27" t="s">
        <v>96</v>
      </c>
      <c r="C18" s="35" t="s">
        <v>6</v>
      </c>
      <c r="D18" s="29">
        <v>400</v>
      </c>
      <c r="E18" s="30"/>
      <c r="F18" s="37"/>
      <c r="G18" s="32">
        <f t="shared" si="1"/>
        <v>0</v>
      </c>
      <c r="H18" s="33"/>
      <c r="I18" s="34">
        <f t="shared" si="0"/>
        <v>0</v>
      </c>
      <c r="J18" s="126">
        <f t="shared" si="2"/>
        <v>0</v>
      </c>
    </row>
    <row r="19" spans="1:10" x14ac:dyDescent="0.2">
      <c r="A19" s="26">
        <v>15</v>
      </c>
      <c r="B19" s="27" t="s">
        <v>17</v>
      </c>
      <c r="C19" s="35" t="s">
        <v>6</v>
      </c>
      <c r="D19" s="29">
        <v>150</v>
      </c>
      <c r="E19" s="30"/>
      <c r="F19" s="38"/>
      <c r="G19" s="32">
        <f t="shared" si="1"/>
        <v>0</v>
      </c>
      <c r="H19" s="33"/>
      <c r="I19" s="34">
        <f t="shared" si="0"/>
        <v>0</v>
      </c>
      <c r="J19" s="126">
        <f t="shared" si="2"/>
        <v>0</v>
      </c>
    </row>
    <row r="20" spans="1:10" x14ac:dyDescent="0.2">
      <c r="A20" s="26">
        <v>16</v>
      </c>
      <c r="B20" s="140" t="s">
        <v>18</v>
      </c>
      <c r="C20" s="35" t="s">
        <v>6</v>
      </c>
      <c r="D20" s="29">
        <v>30</v>
      </c>
      <c r="E20" s="30"/>
      <c r="F20" s="38"/>
      <c r="G20" s="32">
        <f t="shared" si="1"/>
        <v>0</v>
      </c>
      <c r="H20" s="107"/>
      <c r="I20" s="34">
        <f t="shared" si="0"/>
        <v>0</v>
      </c>
      <c r="J20" s="108">
        <f t="shared" si="2"/>
        <v>0</v>
      </c>
    </row>
    <row r="21" spans="1:10" x14ac:dyDescent="0.2">
      <c r="A21" s="26">
        <v>17</v>
      </c>
      <c r="B21" s="27" t="s">
        <v>39</v>
      </c>
      <c r="C21" s="28" t="s">
        <v>6</v>
      </c>
      <c r="D21" s="29">
        <v>800</v>
      </c>
      <c r="E21" s="30"/>
      <c r="F21" s="38"/>
      <c r="G21" s="32">
        <f t="shared" ref="G21:G33" si="3">F21*H21+F21</f>
        <v>0</v>
      </c>
      <c r="H21" s="107"/>
      <c r="I21" s="34">
        <f t="shared" ref="I21:I33" si="4">D21*F21</f>
        <v>0</v>
      </c>
      <c r="J21" s="108">
        <f t="shared" ref="J21:J33" si="5">I21*H21+I21</f>
        <v>0</v>
      </c>
    </row>
    <row r="22" spans="1:10" x14ac:dyDescent="0.2">
      <c r="A22" s="26">
        <v>18</v>
      </c>
      <c r="B22" s="27" t="s">
        <v>40</v>
      </c>
      <c r="C22" s="28" t="s">
        <v>6</v>
      </c>
      <c r="D22" s="29">
        <v>400</v>
      </c>
      <c r="E22" s="30"/>
      <c r="F22" s="38"/>
      <c r="G22" s="32">
        <f t="shared" si="3"/>
        <v>0</v>
      </c>
      <c r="H22" s="107"/>
      <c r="I22" s="34">
        <f t="shared" si="4"/>
        <v>0</v>
      </c>
      <c r="J22" s="108">
        <f t="shared" si="5"/>
        <v>0</v>
      </c>
    </row>
    <row r="23" spans="1:10" x14ac:dyDescent="0.2">
      <c r="A23" s="26">
        <v>19</v>
      </c>
      <c r="B23" s="72" t="s">
        <v>83</v>
      </c>
      <c r="C23" s="35" t="s">
        <v>6</v>
      </c>
      <c r="D23" s="29">
        <v>20</v>
      </c>
      <c r="E23" s="30"/>
      <c r="F23" s="38"/>
      <c r="G23" s="32">
        <f t="shared" si="3"/>
        <v>0</v>
      </c>
      <c r="H23" s="107"/>
      <c r="I23" s="34">
        <f t="shared" si="4"/>
        <v>0</v>
      </c>
      <c r="J23" s="108">
        <f t="shared" si="5"/>
        <v>0</v>
      </c>
    </row>
    <row r="24" spans="1:10" x14ac:dyDescent="0.2">
      <c r="A24" s="26">
        <v>20</v>
      </c>
      <c r="B24" s="72" t="s">
        <v>84</v>
      </c>
      <c r="C24" s="35" t="s">
        <v>6</v>
      </c>
      <c r="D24" s="29">
        <v>20</v>
      </c>
      <c r="E24" s="30"/>
      <c r="F24" s="38"/>
      <c r="G24" s="32">
        <f t="shared" si="3"/>
        <v>0</v>
      </c>
      <c r="H24" s="107"/>
      <c r="I24" s="34">
        <f t="shared" si="4"/>
        <v>0</v>
      </c>
      <c r="J24" s="108">
        <f t="shared" si="5"/>
        <v>0</v>
      </c>
    </row>
    <row r="25" spans="1:10" x14ac:dyDescent="0.2">
      <c r="A25" s="26">
        <v>21</v>
      </c>
      <c r="B25" s="27" t="s">
        <v>118</v>
      </c>
      <c r="C25" s="28" t="s">
        <v>6</v>
      </c>
      <c r="D25" s="106">
        <v>30</v>
      </c>
      <c r="E25" s="30"/>
      <c r="F25" s="38"/>
      <c r="G25" s="32">
        <f t="shared" si="3"/>
        <v>0</v>
      </c>
      <c r="H25" s="107"/>
      <c r="I25" s="34">
        <f t="shared" si="4"/>
        <v>0</v>
      </c>
      <c r="J25" s="108">
        <f t="shared" si="5"/>
        <v>0</v>
      </c>
    </row>
    <row r="26" spans="1:10" x14ac:dyDescent="0.2">
      <c r="A26" s="26">
        <v>22</v>
      </c>
      <c r="B26" s="27" t="s">
        <v>119</v>
      </c>
      <c r="C26" s="28" t="s">
        <v>6</v>
      </c>
      <c r="D26" s="106">
        <v>30</v>
      </c>
      <c r="E26" s="30"/>
      <c r="F26" s="38"/>
      <c r="G26" s="32">
        <f t="shared" si="3"/>
        <v>0</v>
      </c>
      <c r="H26" s="107"/>
      <c r="I26" s="34">
        <f t="shared" si="4"/>
        <v>0</v>
      </c>
      <c r="J26" s="108">
        <f t="shared" si="5"/>
        <v>0</v>
      </c>
    </row>
    <row r="27" spans="1:10" ht="30" x14ac:dyDescent="0.2">
      <c r="A27" s="26">
        <v>23</v>
      </c>
      <c r="B27" s="27" t="s">
        <v>143</v>
      </c>
      <c r="C27" s="35" t="s">
        <v>6</v>
      </c>
      <c r="D27" s="109">
        <v>200</v>
      </c>
      <c r="E27" s="30"/>
      <c r="F27" s="38"/>
      <c r="G27" s="32">
        <f t="shared" si="3"/>
        <v>0</v>
      </c>
      <c r="H27" s="107"/>
      <c r="I27" s="34">
        <f t="shared" si="4"/>
        <v>0</v>
      </c>
      <c r="J27" s="108">
        <f t="shared" si="5"/>
        <v>0</v>
      </c>
    </row>
    <row r="28" spans="1:10" ht="30" x14ac:dyDescent="0.2">
      <c r="A28" s="26">
        <v>24</v>
      </c>
      <c r="B28" s="27" t="s">
        <v>144</v>
      </c>
      <c r="C28" s="35" t="s">
        <v>6</v>
      </c>
      <c r="D28" s="109">
        <v>50</v>
      </c>
      <c r="E28" s="30"/>
      <c r="F28" s="38"/>
      <c r="G28" s="32">
        <f t="shared" si="3"/>
        <v>0</v>
      </c>
      <c r="H28" s="107"/>
      <c r="I28" s="34">
        <f t="shared" si="4"/>
        <v>0</v>
      </c>
      <c r="J28" s="108">
        <f t="shared" si="5"/>
        <v>0</v>
      </c>
    </row>
    <row r="29" spans="1:10" x14ac:dyDescent="0.2">
      <c r="A29" s="26">
        <v>25</v>
      </c>
      <c r="B29" s="27" t="s">
        <v>154</v>
      </c>
      <c r="C29" s="35" t="s">
        <v>114</v>
      </c>
      <c r="D29" s="109">
        <v>30</v>
      </c>
      <c r="E29" s="30"/>
      <c r="F29" s="38"/>
      <c r="G29" s="32">
        <f t="shared" si="3"/>
        <v>0</v>
      </c>
      <c r="H29" s="107"/>
      <c r="I29" s="34">
        <f t="shared" si="4"/>
        <v>0</v>
      </c>
      <c r="J29" s="108">
        <f t="shared" si="5"/>
        <v>0</v>
      </c>
    </row>
    <row r="30" spans="1:10" x14ac:dyDescent="0.2">
      <c r="A30" s="26">
        <v>26</v>
      </c>
      <c r="B30" s="27" t="s">
        <v>169</v>
      </c>
      <c r="C30" s="35" t="s">
        <v>114</v>
      </c>
      <c r="D30" s="109">
        <v>50</v>
      </c>
      <c r="E30" s="30"/>
      <c r="F30" s="38"/>
      <c r="G30" s="32">
        <f t="shared" si="3"/>
        <v>0</v>
      </c>
      <c r="H30" s="107"/>
      <c r="I30" s="34">
        <f t="shared" si="4"/>
        <v>0</v>
      </c>
      <c r="J30" s="108">
        <f t="shared" si="5"/>
        <v>0</v>
      </c>
    </row>
    <row r="31" spans="1:10" x14ac:dyDescent="0.2">
      <c r="A31" s="26">
        <v>27</v>
      </c>
      <c r="B31" s="27" t="s">
        <v>170</v>
      </c>
      <c r="C31" s="35" t="s">
        <v>114</v>
      </c>
      <c r="D31" s="109">
        <v>50</v>
      </c>
      <c r="E31" s="30"/>
      <c r="F31" s="38"/>
      <c r="G31" s="32">
        <f t="shared" si="3"/>
        <v>0</v>
      </c>
      <c r="H31" s="107"/>
      <c r="I31" s="34">
        <f t="shared" si="4"/>
        <v>0</v>
      </c>
      <c r="J31" s="108">
        <f t="shared" si="5"/>
        <v>0</v>
      </c>
    </row>
    <row r="32" spans="1:10" x14ac:dyDescent="0.2">
      <c r="A32" s="26">
        <v>28</v>
      </c>
      <c r="B32" s="27" t="s">
        <v>173</v>
      </c>
      <c r="C32" s="35" t="s">
        <v>114</v>
      </c>
      <c r="D32" s="109">
        <v>50</v>
      </c>
      <c r="E32" s="30"/>
      <c r="F32" s="38"/>
      <c r="G32" s="32">
        <f t="shared" si="3"/>
        <v>0</v>
      </c>
      <c r="H32" s="107"/>
      <c r="I32" s="34">
        <f t="shared" si="4"/>
        <v>0</v>
      </c>
      <c r="J32" s="108">
        <f t="shared" si="5"/>
        <v>0</v>
      </c>
    </row>
    <row r="33" spans="1:10" ht="15.75" thickBot="1" x14ac:dyDescent="0.25">
      <c r="A33" s="39">
        <v>29</v>
      </c>
      <c r="B33" s="62" t="s">
        <v>187</v>
      </c>
      <c r="C33" s="40" t="s">
        <v>114</v>
      </c>
      <c r="D33" s="110">
        <v>50</v>
      </c>
      <c r="E33" s="42"/>
      <c r="F33" s="43"/>
      <c r="G33" s="44">
        <f t="shared" si="3"/>
        <v>0</v>
      </c>
      <c r="H33" s="111"/>
      <c r="I33" s="67">
        <f t="shared" si="4"/>
        <v>0</v>
      </c>
      <c r="J33" s="112">
        <f t="shared" si="5"/>
        <v>0</v>
      </c>
    </row>
    <row r="34" spans="1:10" x14ac:dyDescent="0.2">
      <c r="A34" s="47"/>
      <c r="B34" s="47"/>
      <c r="C34" s="48"/>
      <c r="D34" s="48"/>
      <c r="E34" s="13"/>
      <c r="F34" s="49"/>
      <c r="G34" s="13"/>
      <c r="H34" s="139" t="s">
        <v>190</v>
      </c>
      <c r="I34" s="115">
        <f>SUM(I5:I33)</f>
        <v>0</v>
      </c>
      <c r="J34" s="116">
        <f>SUM(J5:J33)</f>
        <v>0</v>
      </c>
    </row>
    <row r="35" spans="1:10" x14ac:dyDescent="0.2">
      <c r="A35" s="47"/>
      <c r="B35" s="47"/>
      <c r="C35" s="48"/>
      <c r="D35" s="48"/>
      <c r="E35" s="13"/>
      <c r="F35" s="49"/>
      <c r="G35" s="13"/>
      <c r="H35" s="52" t="s">
        <v>188</v>
      </c>
      <c r="I35" s="53">
        <f>I34/5</f>
        <v>0</v>
      </c>
      <c r="J35" s="117">
        <f>J34/5</f>
        <v>0</v>
      </c>
    </row>
    <row r="36" spans="1:10" ht="15.75" thickBot="1" x14ac:dyDescent="0.25">
      <c r="A36" s="47"/>
      <c r="B36" s="47"/>
      <c r="C36" s="48"/>
      <c r="D36" s="48"/>
      <c r="E36" s="13"/>
      <c r="F36" s="49"/>
      <c r="G36" s="13"/>
      <c r="H36" s="54" t="s">
        <v>189</v>
      </c>
      <c r="I36" s="55">
        <f>I34*1.2</f>
        <v>0</v>
      </c>
      <c r="J36" s="129">
        <f>J34*1.2</f>
        <v>0</v>
      </c>
    </row>
    <row r="37" spans="1:10" x14ac:dyDescent="0.2">
      <c r="A37" s="11"/>
      <c r="B37" s="56"/>
      <c r="C37" s="48"/>
      <c r="D37" s="48"/>
      <c r="E37" s="13"/>
      <c r="F37" s="49"/>
      <c r="G37" s="13"/>
      <c r="H37" s="11"/>
      <c r="I37" s="57"/>
      <c r="J37" s="65"/>
    </row>
    <row r="38" spans="1:10" ht="15.75" thickBot="1" x14ac:dyDescent="0.25">
      <c r="A38" s="11" t="s">
        <v>19</v>
      </c>
      <c r="B38" s="12"/>
      <c r="C38" s="13"/>
      <c r="D38" s="14"/>
      <c r="E38" s="11"/>
      <c r="F38" s="11"/>
      <c r="G38" s="13"/>
      <c r="H38" s="13"/>
      <c r="I38" s="58"/>
      <c r="J38" s="13"/>
    </row>
    <row r="39" spans="1:10" ht="45.75" thickBot="1" x14ac:dyDescent="0.25">
      <c r="A39" s="15" t="s">
        <v>0</v>
      </c>
      <c r="B39" s="16" t="s">
        <v>7</v>
      </c>
      <c r="C39" s="17" t="s">
        <v>8</v>
      </c>
      <c r="D39" s="17" t="s">
        <v>1</v>
      </c>
      <c r="E39" s="17" t="s">
        <v>2</v>
      </c>
      <c r="F39" s="17" t="s">
        <v>199</v>
      </c>
      <c r="G39" s="17" t="s">
        <v>198</v>
      </c>
      <c r="H39" s="59" t="s">
        <v>3</v>
      </c>
      <c r="I39" s="17" t="s">
        <v>4</v>
      </c>
      <c r="J39" s="130" t="s">
        <v>5</v>
      </c>
    </row>
    <row r="40" spans="1:10" x14ac:dyDescent="0.2">
      <c r="A40" s="18">
        <v>1</v>
      </c>
      <c r="B40" s="60" t="s">
        <v>20</v>
      </c>
      <c r="C40" s="20" t="s">
        <v>6</v>
      </c>
      <c r="D40" s="21">
        <v>7500</v>
      </c>
      <c r="E40" s="22"/>
      <c r="F40" s="25"/>
      <c r="G40" s="23">
        <f>F40*H40+F40</f>
        <v>0</v>
      </c>
      <c r="H40" s="45"/>
      <c r="I40" s="25">
        <f t="shared" ref="I40:I55" si="6">D40*F40</f>
        <v>0</v>
      </c>
      <c r="J40" s="125">
        <f>I40*H40+I40</f>
        <v>0</v>
      </c>
    </row>
    <row r="41" spans="1:10" x14ac:dyDescent="0.2">
      <c r="A41" s="26">
        <v>2</v>
      </c>
      <c r="B41" s="27" t="s">
        <v>21</v>
      </c>
      <c r="C41" s="28" t="s">
        <v>6</v>
      </c>
      <c r="D41" s="29">
        <v>9100</v>
      </c>
      <c r="E41" s="30"/>
      <c r="F41" s="34"/>
      <c r="G41" s="23">
        <f t="shared" ref="G41:G55" si="7">F41*H41+F41</f>
        <v>0</v>
      </c>
      <c r="H41" s="33"/>
      <c r="I41" s="34">
        <f t="shared" si="6"/>
        <v>0</v>
      </c>
      <c r="J41" s="125">
        <f t="shared" ref="J41:J55" si="8">I41*H41+I41</f>
        <v>0</v>
      </c>
    </row>
    <row r="42" spans="1:10" x14ac:dyDescent="0.2">
      <c r="A42" s="26">
        <v>3</v>
      </c>
      <c r="B42" s="27" t="s">
        <v>22</v>
      </c>
      <c r="C42" s="28" t="s">
        <v>6</v>
      </c>
      <c r="D42" s="29">
        <v>500</v>
      </c>
      <c r="E42" s="30"/>
      <c r="F42" s="34"/>
      <c r="G42" s="23">
        <f t="shared" si="7"/>
        <v>0</v>
      </c>
      <c r="H42" s="33"/>
      <c r="I42" s="34">
        <f t="shared" si="6"/>
        <v>0</v>
      </c>
      <c r="J42" s="125">
        <f t="shared" si="8"/>
        <v>0</v>
      </c>
    </row>
    <row r="43" spans="1:10" x14ac:dyDescent="0.2">
      <c r="A43" s="26">
        <v>4</v>
      </c>
      <c r="B43" s="27" t="s">
        <v>23</v>
      </c>
      <c r="C43" s="28" t="s">
        <v>6</v>
      </c>
      <c r="D43" s="29">
        <v>60</v>
      </c>
      <c r="E43" s="30"/>
      <c r="F43" s="34"/>
      <c r="G43" s="23">
        <f t="shared" si="7"/>
        <v>0</v>
      </c>
      <c r="H43" s="33"/>
      <c r="I43" s="34">
        <f t="shared" si="6"/>
        <v>0</v>
      </c>
      <c r="J43" s="125">
        <f t="shared" si="8"/>
        <v>0</v>
      </c>
    </row>
    <row r="44" spans="1:10" x14ac:dyDescent="0.2">
      <c r="A44" s="26">
        <v>5</v>
      </c>
      <c r="B44" s="27" t="s">
        <v>24</v>
      </c>
      <c r="C44" s="28" t="s">
        <v>6</v>
      </c>
      <c r="D44" s="29">
        <v>60</v>
      </c>
      <c r="E44" s="30"/>
      <c r="F44" s="34"/>
      <c r="G44" s="23">
        <f t="shared" si="7"/>
        <v>0</v>
      </c>
      <c r="H44" s="33"/>
      <c r="I44" s="34">
        <f t="shared" si="6"/>
        <v>0</v>
      </c>
      <c r="J44" s="125">
        <f t="shared" si="8"/>
        <v>0</v>
      </c>
    </row>
    <row r="45" spans="1:10" x14ac:dyDescent="0.2">
      <c r="A45" s="26">
        <v>6</v>
      </c>
      <c r="B45" s="27" t="s">
        <v>69</v>
      </c>
      <c r="C45" s="20" t="s">
        <v>6</v>
      </c>
      <c r="D45" s="21">
        <v>45</v>
      </c>
      <c r="E45" s="30"/>
      <c r="F45" s="34"/>
      <c r="G45" s="23">
        <f t="shared" si="7"/>
        <v>0</v>
      </c>
      <c r="H45" s="33"/>
      <c r="I45" s="34">
        <f t="shared" si="6"/>
        <v>0</v>
      </c>
      <c r="J45" s="125">
        <f t="shared" si="8"/>
        <v>0</v>
      </c>
    </row>
    <row r="46" spans="1:10" x14ac:dyDescent="0.2">
      <c r="A46" s="26">
        <v>7</v>
      </c>
      <c r="B46" s="27" t="s">
        <v>70</v>
      </c>
      <c r="C46" s="28" t="s">
        <v>6</v>
      </c>
      <c r="D46" s="29">
        <v>50</v>
      </c>
      <c r="E46" s="30"/>
      <c r="F46" s="34"/>
      <c r="G46" s="23">
        <f t="shared" si="7"/>
        <v>0</v>
      </c>
      <c r="H46" s="33"/>
      <c r="I46" s="34">
        <f t="shared" si="6"/>
        <v>0</v>
      </c>
      <c r="J46" s="125">
        <f t="shared" si="8"/>
        <v>0</v>
      </c>
    </row>
    <row r="47" spans="1:10" x14ac:dyDescent="0.2">
      <c r="A47" s="26">
        <v>8</v>
      </c>
      <c r="B47" s="27" t="s">
        <v>71</v>
      </c>
      <c r="C47" s="28" t="s">
        <v>6</v>
      </c>
      <c r="D47" s="29">
        <v>580</v>
      </c>
      <c r="E47" s="30"/>
      <c r="F47" s="34"/>
      <c r="G47" s="23">
        <f t="shared" si="7"/>
        <v>0</v>
      </c>
      <c r="H47" s="33"/>
      <c r="I47" s="34">
        <f t="shared" si="6"/>
        <v>0</v>
      </c>
      <c r="J47" s="125">
        <f t="shared" si="8"/>
        <v>0</v>
      </c>
    </row>
    <row r="48" spans="1:10" x14ac:dyDescent="0.2">
      <c r="A48" s="26">
        <v>9</v>
      </c>
      <c r="B48" s="27" t="s">
        <v>25</v>
      </c>
      <c r="C48" s="28" t="s">
        <v>6</v>
      </c>
      <c r="D48" s="29">
        <v>10</v>
      </c>
      <c r="E48" s="30"/>
      <c r="F48" s="34"/>
      <c r="G48" s="23">
        <f t="shared" si="7"/>
        <v>0</v>
      </c>
      <c r="H48" s="33"/>
      <c r="I48" s="34">
        <f t="shared" si="6"/>
        <v>0</v>
      </c>
      <c r="J48" s="125">
        <f t="shared" si="8"/>
        <v>0</v>
      </c>
    </row>
    <row r="49" spans="1:11" x14ac:dyDescent="0.2">
      <c r="A49" s="26">
        <v>10</v>
      </c>
      <c r="B49" s="27" t="s">
        <v>26</v>
      </c>
      <c r="C49" s="28" t="s">
        <v>6</v>
      </c>
      <c r="D49" s="29">
        <v>20</v>
      </c>
      <c r="E49" s="30"/>
      <c r="F49" s="34"/>
      <c r="G49" s="23">
        <f t="shared" si="7"/>
        <v>0</v>
      </c>
      <c r="H49" s="33"/>
      <c r="I49" s="34">
        <f t="shared" si="6"/>
        <v>0</v>
      </c>
      <c r="J49" s="125">
        <f t="shared" si="8"/>
        <v>0</v>
      </c>
    </row>
    <row r="50" spans="1:11" x14ac:dyDescent="0.2">
      <c r="A50" s="26">
        <v>11</v>
      </c>
      <c r="B50" s="27" t="s">
        <v>27</v>
      </c>
      <c r="C50" s="28" t="s">
        <v>6</v>
      </c>
      <c r="D50" s="29">
        <v>30</v>
      </c>
      <c r="E50" s="30"/>
      <c r="F50" s="34"/>
      <c r="G50" s="23">
        <f t="shared" si="7"/>
        <v>0</v>
      </c>
      <c r="H50" s="33"/>
      <c r="I50" s="34">
        <f t="shared" si="6"/>
        <v>0</v>
      </c>
      <c r="J50" s="125">
        <f t="shared" si="8"/>
        <v>0</v>
      </c>
    </row>
    <row r="51" spans="1:11" x14ac:dyDescent="0.2">
      <c r="A51" s="26">
        <v>12</v>
      </c>
      <c r="B51" s="27" t="s">
        <v>28</v>
      </c>
      <c r="C51" s="28" t="s">
        <v>6</v>
      </c>
      <c r="D51" s="29">
        <v>30</v>
      </c>
      <c r="E51" s="30"/>
      <c r="F51" s="34"/>
      <c r="G51" s="23">
        <f t="shared" si="7"/>
        <v>0</v>
      </c>
      <c r="H51" s="33"/>
      <c r="I51" s="34">
        <f t="shared" si="6"/>
        <v>0</v>
      </c>
      <c r="J51" s="125">
        <f t="shared" si="8"/>
        <v>0</v>
      </c>
    </row>
    <row r="52" spans="1:11" x14ac:dyDescent="0.2">
      <c r="A52" s="26">
        <v>13</v>
      </c>
      <c r="B52" s="27" t="s">
        <v>72</v>
      </c>
      <c r="C52" s="28" t="s">
        <v>6</v>
      </c>
      <c r="D52" s="29">
        <v>20</v>
      </c>
      <c r="E52" s="30"/>
      <c r="F52" s="34"/>
      <c r="G52" s="23">
        <f t="shared" si="7"/>
        <v>0</v>
      </c>
      <c r="H52" s="33"/>
      <c r="I52" s="34">
        <f t="shared" si="6"/>
        <v>0</v>
      </c>
      <c r="J52" s="125">
        <f t="shared" si="8"/>
        <v>0</v>
      </c>
    </row>
    <row r="53" spans="1:11" x14ac:dyDescent="0.2">
      <c r="A53" s="26">
        <v>14</v>
      </c>
      <c r="B53" s="27" t="s">
        <v>29</v>
      </c>
      <c r="C53" s="35" t="s">
        <v>6</v>
      </c>
      <c r="D53" s="29">
        <v>25</v>
      </c>
      <c r="E53" s="30"/>
      <c r="F53" s="61"/>
      <c r="G53" s="23">
        <f t="shared" si="7"/>
        <v>0</v>
      </c>
      <c r="H53" s="33"/>
      <c r="I53" s="34">
        <f t="shared" si="6"/>
        <v>0</v>
      </c>
      <c r="J53" s="125">
        <f t="shared" si="8"/>
        <v>0</v>
      </c>
    </row>
    <row r="54" spans="1:11" x14ac:dyDescent="0.2">
      <c r="A54" s="26">
        <v>15</v>
      </c>
      <c r="B54" s="27" t="s">
        <v>30</v>
      </c>
      <c r="C54" s="35" t="s">
        <v>6</v>
      </c>
      <c r="D54" s="29">
        <v>80</v>
      </c>
      <c r="E54" s="30"/>
      <c r="F54" s="38"/>
      <c r="G54" s="23">
        <f t="shared" si="7"/>
        <v>0</v>
      </c>
      <c r="H54" s="33"/>
      <c r="I54" s="34">
        <f t="shared" si="6"/>
        <v>0</v>
      </c>
      <c r="J54" s="125">
        <f t="shared" si="8"/>
        <v>0</v>
      </c>
    </row>
    <row r="55" spans="1:11" ht="15.75" thickBot="1" x14ac:dyDescent="0.25">
      <c r="A55" s="39">
        <v>16</v>
      </c>
      <c r="B55" s="62" t="s">
        <v>31</v>
      </c>
      <c r="C55" s="40" t="s">
        <v>6</v>
      </c>
      <c r="D55" s="41">
        <v>150</v>
      </c>
      <c r="E55" s="42"/>
      <c r="F55" s="43"/>
      <c r="G55" s="63">
        <f t="shared" si="7"/>
        <v>0</v>
      </c>
      <c r="H55" s="64"/>
      <c r="I55" s="46">
        <f t="shared" si="6"/>
        <v>0</v>
      </c>
      <c r="J55" s="131">
        <f t="shared" si="8"/>
        <v>0</v>
      </c>
    </row>
    <row r="56" spans="1:11" x14ac:dyDescent="0.2">
      <c r="A56" s="13"/>
      <c r="B56" s="47"/>
      <c r="C56" s="48"/>
      <c r="D56" s="48"/>
      <c r="E56" s="13"/>
      <c r="F56" s="49"/>
      <c r="G56" s="13"/>
      <c r="H56" s="50" t="s">
        <v>190</v>
      </c>
      <c r="I56" s="51">
        <f>SUM(I40:I55)</f>
        <v>0</v>
      </c>
      <c r="J56" s="128">
        <f>SUM(J40:J55)</f>
        <v>0</v>
      </c>
    </row>
    <row r="57" spans="1:11" x14ac:dyDescent="0.2">
      <c r="A57" s="13"/>
      <c r="B57" s="47"/>
      <c r="C57" s="48"/>
      <c r="D57" s="48"/>
      <c r="E57" s="13"/>
      <c r="F57" s="49"/>
      <c r="G57" s="13"/>
      <c r="H57" s="52" t="s">
        <v>188</v>
      </c>
      <c r="I57" s="53">
        <f>I56/5</f>
        <v>0</v>
      </c>
      <c r="J57" s="117">
        <f>J56/5</f>
        <v>0</v>
      </c>
    </row>
    <row r="58" spans="1:11" ht="15.75" thickBot="1" x14ac:dyDescent="0.25">
      <c r="A58" s="13"/>
      <c r="B58" s="47"/>
      <c r="C58" s="48"/>
      <c r="D58" s="48"/>
      <c r="E58" s="13"/>
      <c r="F58" s="49"/>
      <c r="G58" s="13"/>
      <c r="H58" s="54" t="s">
        <v>189</v>
      </c>
      <c r="I58" s="55">
        <f>I56*1.2</f>
        <v>0</v>
      </c>
      <c r="J58" s="129">
        <f>J56*1.2</f>
        <v>0</v>
      </c>
    </row>
    <row r="59" spans="1:11" x14ac:dyDescent="0.2">
      <c r="A59" s="11"/>
      <c r="B59" s="56"/>
      <c r="C59" s="48"/>
      <c r="D59" s="48"/>
      <c r="E59" s="13"/>
      <c r="F59" s="49"/>
      <c r="G59" s="13"/>
      <c r="H59" s="11"/>
      <c r="I59" s="65"/>
      <c r="J59" s="65"/>
    </row>
    <row r="60" spans="1:11" ht="15.75" thickBot="1" x14ac:dyDescent="0.25">
      <c r="A60" s="11" t="s">
        <v>32</v>
      </c>
      <c r="B60" s="12"/>
      <c r="C60" s="13"/>
      <c r="D60" s="14"/>
      <c r="E60" s="11"/>
      <c r="F60" s="11"/>
      <c r="G60" s="13"/>
      <c r="H60" s="13"/>
      <c r="I60" s="13"/>
      <c r="J60" s="13"/>
      <c r="K60" s="7"/>
    </row>
    <row r="61" spans="1:11" ht="45.75" thickBot="1" x14ac:dyDescent="0.25">
      <c r="A61" s="15" t="s">
        <v>0</v>
      </c>
      <c r="B61" s="16" t="s">
        <v>7</v>
      </c>
      <c r="C61" s="17" t="s">
        <v>196</v>
      </c>
      <c r="D61" s="17" t="s">
        <v>109</v>
      </c>
      <c r="E61" s="17" t="s">
        <v>2</v>
      </c>
      <c r="F61" s="17" t="s">
        <v>199</v>
      </c>
      <c r="G61" s="17" t="s">
        <v>198</v>
      </c>
      <c r="H61" s="17" t="s">
        <v>3</v>
      </c>
      <c r="I61" s="17" t="s">
        <v>4</v>
      </c>
      <c r="J61" s="99" t="s">
        <v>5</v>
      </c>
      <c r="K61" s="7"/>
    </row>
    <row r="62" spans="1:11" x14ac:dyDescent="0.2">
      <c r="A62" s="18">
        <v>1</v>
      </c>
      <c r="B62" s="19" t="s">
        <v>103</v>
      </c>
      <c r="C62" s="20" t="s">
        <v>36</v>
      </c>
      <c r="D62" s="21">
        <v>100</v>
      </c>
      <c r="E62" s="22"/>
      <c r="F62" s="25"/>
      <c r="G62" s="23">
        <f>F62*H62+F62</f>
        <v>0</v>
      </c>
      <c r="H62" s="24"/>
      <c r="I62" s="25">
        <f t="shared" ref="I62:I69" si="9">D62*F62</f>
        <v>0</v>
      </c>
      <c r="J62" s="125">
        <f>I62*H62+I62</f>
        <v>0</v>
      </c>
      <c r="K62" s="7"/>
    </row>
    <row r="63" spans="1:11" x14ac:dyDescent="0.2">
      <c r="A63" s="26">
        <v>3</v>
      </c>
      <c r="B63" s="27" t="s">
        <v>104</v>
      </c>
      <c r="C63" s="28" t="s">
        <v>36</v>
      </c>
      <c r="D63" s="29">
        <v>300</v>
      </c>
      <c r="E63" s="30"/>
      <c r="F63" s="34"/>
      <c r="G63" s="32">
        <f t="shared" ref="G63:G69" si="10">F63*H63+F63</f>
        <v>0</v>
      </c>
      <c r="H63" s="33"/>
      <c r="I63" s="34">
        <f t="shared" si="9"/>
        <v>0</v>
      </c>
      <c r="J63" s="126">
        <f t="shared" ref="J63:J69" si="11">I63*H63+I63</f>
        <v>0</v>
      </c>
      <c r="K63" s="7"/>
    </row>
    <row r="64" spans="1:11" x14ac:dyDescent="0.2">
      <c r="A64" s="26">
        <v>4</v>
      </c>
      <c r="B64" s="27" t="s">
        <v>105</v>
      </c>
      <c r="C64" s="28" t="s">
        <v>36</v>
      </c>
      <c r="D64" s="29">
        <v>300</v>
      </c>
      <c r="E64" s="30"/>
      <c r="F64" s="34"/>
      <c r="G64" s="32">
        <f t="shared" si="10"/>
        <v>0</v>
      </c>
      <c r="H64" s="33"/>
      <c r="I64" s="34">
        <f t="shared" si="9"/>
        <v>0</v>
      </c>
      <c r="J64" s="126">
        <f t="shared" si="11"/>
        <v>0</v>
      </c>
      <c r="K64" s="7"/>
    </row>
    <row r="65" spans="1:11" x14ac:dyDescent="0.2">
      <c r="A65" s="26">
        <v>5</v>
      </c>
      <c r="B65" s="27" t="s">
        <v>106</v>
      </c>
      <c r="C65" s="28" t="s">
        <v>36</v>
      </c>
      <c r="D65" s="29">
        <v>100</v>
      </c>
      <c r="E65" s="30"/>
      <c r="F65" s="34"/>
      <c r="G65" s="32">
        <f t="shared" si="10"/>
        <v>0</v>
      </c>
      <c r="H65" s="33"/>
      <c r="I65" s="34">
        <f t="shared" si="9"/>
        <v>0</v>
      </c>
      <c r="J65" s="126">
        <f t="shared" si="11"/>
        <v>0</v>
      </c>
      <c r="K65" s="7"/>
    </row>
    <row r="66" spans="1:11" x14ac:dyDescent="0.2">
      <c r="A66" s="26">
        <v>6</v>
      </c>
      <c r="B66" s="27" t="s">
        <v>33</v>
      </c>
      <c r="C66" s="28" t="s">
        <v>36</v>
      </c>
      <c r="D66" s="29">
        <v>100</v>
      </c>
      <c r="E66" s="30"/>
      <c r="F66" s="34"/>
      <c r="G66" s="32">
        <f t="shared" si="10"/>
        <v>0</v>
      </c>
      <c r="H66" s="33"/>
      <c r="I66" s="34">
        <f t="shared" si="9"/>
        <v>0</v>
      </c>
      <c r="J66" s="126">
        <f t="shared" si="11"/>
        <v>0</v>
      </c>
      <c r="K66" s="7"/>
    </row>
    <row r="67" spans="1:11" x14ac:dyDescent="0.2">
      <c r="A67" s="26">
        <v>7</v>
      </c>
      <c r="B67" s="27" t="s">
        <v>34</v>
      </c>
      <c r="C67" s="28" t="s">
        <v>36</v>
      </c>
      <c r="D67" s="29">
        <v>100</v>
      </c>
      <c r="E67" s="30"/>
      <c r="F67" s="34"/>
      <c r="G67" s="32">
        <f t="shared" si="10"/>
        <v>0</v>
      </c>
      <c r="H67" s="33"/>
      <c r="I67" s="34">
        <f t="shared" si="9"/>
        <v>0</v>
      </c>
      <c r="J67" s="126">
        <f t="shared" si="11"/>
        <v>0</v>
      </c>
      <c r="K67" s="7"/>
    </row>
    <row r="68" spans="1:11" x14ac:dyDescent="0.2">
      <c r="A68" s="26">
        <v>8</v>
      </c>
      <c r="B68" s="27" t="s">
        <v>35</v>
      </c>
      <c r="C68" s="28" t="s">
        <v>36</v>
      </c>
      <c r="D68" s="29">
        <v>300</v>
      </c>
      <c r="E68" s="30"/>
      <c r="F68" s="34"/>
      <c r="G68" s="32">
        <f t="shared" si="10"/>
        <v>0</v>
      </c>
      <c r="H68" s="33"/>
      <c r="I68" s="34">
        <f t="shared" si="9"/>
        <v>0</v>
      </c>
      <c r="J68" s="126">
        <f t="shared" si="11"/>
        <v>0</v>
      </c>
      <c r="K68" s="7"/>
    </row>
    <row r="69" spans="1:11" ht="15.75" thickBot="1" x14ac:dyDescent="0.25">
      <c r="A69" s="39">
        <v>9</v>
      </c>
      <c r="B69" s="62" t="s">
        <v>107</v>
      </c>
      <c r="C69" s="66" t="s">
        <v>36</v>
      </c>
      <c r="D69" s="41">
        <v>100</v>
      </c>
      <c r="E69" s="42"/>
      <c r="F69" s="67"/>
      <c r="G69" s="44">
        <f t="shared" si="10"/>
        <v>0</v>
      </c>
      <c r="H69" s="64"/>
      <c r="I69" s="46">
        <f t="shared" si="9"/>
        <v>0</v>
      </c>
      <c r="J69" s="127">
        <f t="shared" si="11"/>
        <v>0</v>
      </c>
      <c r="K69" s="7"/>
    </row>
    <row r="70" spans="1:11" x14ac:dyDescent="0.2">
      <c r="A70" s="13"/>
      <c r="B70" s="47"/>
      <c r="C70" s="48"/>
      <c r="D70" s="48"/>
      <c r="E70" s="13"/>
      <c r="F70" s="49"/>
      <c r="G70" s="13"/>
      <c r="H70" s="50" t="s">
        <v>190</v>
      </c>
      <c r="I70" s="51">
        <f>SUM(I62:I69)</f>
        <v>0</v>
      </c>
      <c r="J70" s="128">
        <f>SUM(J62:J69)</f>
        <v>0</v>
      </c>
      <c r="K70" s="7"/>
    </row>
    <row r="71" spans="1:11" x14ac:dyDescent="0.2">
      <c r="A71" s="13"/>
      <c r="B71" s="47"/>
      <c r="C71" s="48"/>
      <c r="D71" s="48"/>
      <c r="E71" s="13"/>
      <c r="F71" s="49"/>
      <c r="G71" s="13"/>
      <c r="H71" s="52" t="s">
        <v>188</v>
      </c>
      <c r="I71" s="53">
        <f>I70/5</f>
        <v>0</v>
      </c>
      <c r="J71" s="117">
        <f>J70/5</f>
        <v>0</v>
      </c>
      <c r="K71" s="7"/>
    </row>
    <row r="72" spans="1:11" ht="15.75" thickBot="1" x14ac:dyDescent="0.25">
      <c r="A72" s="13"/>
      <c r="B72" s="47"/>
      <c r="C72" s="48"/>
      <c r="D72" s="48"/>
      <c r="E72" s="13"/>
      <c r="F72" s="49"/>
      <c r="G72" s="13"/>
      <c r="H72" s="54" t="s">
        <v>189</v>
      </c>
      <c r="I72" s="55">
        <f>I70*1.2</f>
        <v>0</v>
      </c>
      <c r="J72" s="129">
        <f>J70*1.2</f>
        <v>0</v>
      </c>
      <c r="K72" s="7"/>
    </row>
    <row r="73" spans="1:11" x14ac:dyDescent="0.2">
      <c r="A73" s="47"/>
      <c r="B73" s="47"/>
      <c r="C73" s="47"/>
      <c r="D73" s="68"/>
      <c r="E73" s="47"/>
      <c r="F73" s="47"/>
      <c r="G73" s="47"/>
      <c r="H73" s="47"/>
      <c r="I73" s="47"/>
    </row>
    <row r="74" spans="1:11" ht="15.75" thickBot="1" x14ac:dyDescent="0.25">
      <c r="A74" s="11" t="s">
        <v>37</v>
      </c>
      <c r="B74" s="12"/>
      <c r="C74" s="13"/>
      <c r="D74" s="14"/>
      <c r="E74" s="11"/>
      <c r="F74" s="11"/>
      <c r="G74" s="13"/>
      <c r="H74" s="13"/>
      <c r="I74" s="13"/>
      <c r="J74" s="13"/>
    </row>
    <row r="75" spans="1:11" ht="45.75" thickBot="1" x14ac:dyDescent="0.25">
      <c r="A75" s="15" t="s">
        <v>0</v>
      </c>
      <c r="B75" s="16" t="s">
        <v>7</v>
      </c>
      <c r="C75" s="17" t="s">
        <v>8</v>
      </c>
      <c r="D75" s="17" t="s">
        <v>109</v>
      </c>
      <c r="E75" s="17" t="s">
        <v>2</v>
      </c>
      <c r="F75" s="17" t="s">
        <v>199</v>
      </c>
      <c r="G75" s="17" t="s">
        <v>198</v>
      </c>
      <c r="H75" s="17" t="s">
        <v>3</v>
      </c>
      <c r="I75" s="17" t="s">
        <v>4</v>
      </c>
      <c r="J75" s="99" t="s">
        <v>5</v>
      </c>
    </row>
    <row r="76" spans="1:11" x14ac:dyDescent="0.2">
      <c r="A76" s="18">
        <v>1</v>
      </c>
      <c r="B76" s="19" t="s">
        <v>38</v>
      </c>
      <c r="C76" s="20" t="s">
        <v>6</v>
      </c>
      <c r="D76" s="21">
        <v>50</v>
      </c>
      <c r="E76" s="22"/>
      <c r="F76" s="25"/>
      <c r="G76" s="23">
        <f>F76*H76+F76</f>
        <v>0</v>
      </c>
      <c r="H76" s="69"/>
      <c r="I76" s="25">
        <f t="shared" ref="I76:I114" si="12">D76*F76</f>
        <v>0</v>
      </c>
      <c r="J76" s="132">
        <f>I76*H76+I76</f>
        <v>0</v>
      </c>
    </row>
    <row r="77" spans="1:11" x14ac:dyDescent="0.2">
      <c r="A77" s="18">
        <v>2</v>
      </c>
      <c r="B77" s="27" t="s">
        <v>41</v>
      </c>
      <c r="C77" s="28" t="s">
        <v>6</v>
      </c>
      <c r="D77" s="29">
        <v>30</v>
      </c>
      <c r="E77" s="30"/>
      <c r="F77" s="34"/>
      <c r="G77" s="23">
        <f t="shared" ref="G77:G114" si="13">F77*H77+F77</f>
        <v>0</v>
      </c>
      <c r="H77" s="69"/>
      <c r="I77" s="34">
        <f t="shared" si="12"/>
        <v>0</v>
      </c>
      <c r="J77" s="132">
        <f t="shared" ref="J77:J114" si="14">I77*H77+I77</f>
        <v>0</v>
      </c>
    </row>
    <row r="78" spans="1:11" x14ac:dyDescent="0.2">
      <c r="A78" s="18">
        <v>3</v>
      </c>
      <c r="B78" s="27" t="s">
        <v>42</v>
      </c>
      <c r="C78" s="28" t="s">
        <v>6</v>
      </c>
      <c r="D78" s="29">
        <v>15</v>
      </c>
      <c r="E78" s="30"/>
      <c r="F78" s="34"/>
      <c r="G78" s="23">
        <f t="shared" si="13"/>
        <v>0</v>
      </c>
      <c r="H78" s="69"/>
      <c r="I78" s="34">
        <f t="shared" si="12"/>
        <v>0</v>
      </c>
      <c r="J78" s="132">
        <f t="shared" si="14"/>
        <v>0</v>
      </c>
    </row>
    <row r="79" spans="1:11" x14ac:dyDescent="0.2">
      <c r="A79" s="18">
        <v>4</v>
      </c>
      <c r="B79" s="27" t="s">
        <v>43</v>
      </c>
      <c r="C79" s="28" t="s">
        <v>6</v>
      </c>
      <c r="D79" s="29">
        <v>25</v>
      </c>
      <c r="E79" s="30"/>
      <c r="F79" s="34"/>
      <c r="G79" s="23">
        <f t="shared" si="13"/>
        <v>0</v>
      </c>
      <c r="H79" s="69"/>
      <c r="I79" s="34">
        <f t="shared" si="12"/>
        <v>0</v>
      </c>
      <c r="J79" s="132">
        <f t="shared" si="14"/>
        <v>0</v>
      </c>
    </row>
    <row r="80" spans="1:11" x14ac:dyDescent="0.2">
      <c r="A80" s="18">
        <v>5</v>
      </c>
      <c r="B80" s="27" t="s">
        <v>73</v>
      </c>
      <c r="C80" s="28" t="s">
        <v>6</v>
      </c>
      <c r="D80" s="29">
        <v>50</v>
      </c>
      <c r="E80" s="30"/>
      <c r="F80" s="34"/>
      <c r="G80" s="23">
        <f t="shared" si="13"/>
        <v>0</v>
      </c>
      <c r="H80" s="69"/>
      <c r="I80" s="34">
        <f t="shared" si="12"/>
        <v>0</v>
      </c>
      <c r="J80" s="132">
        <f t="shared" si="14"/>
        <v>0</v>
      </c>
    </row>
    <row r="81" spans="1:10" x14ac:dyDescent="0.2">
      <c r="A81" s="18">
        <v>6</v>
      </c>
      <c r="B81" s="27" t="s">
        <v>44</v>
      </c>
      <c r="C81" s="28" t="s">
        <v>6</v>
      </c>
      <c r="D81" s="29">
        <v>20</v>
      </c>
      <c r="E81" s="30"/>
      <c r="F81" s="34"/>
      <c r="G81" s="23">
        <f t="shared" si="13"/>
        <v>0</v>
      </c>
      <c r="H81" s="69"/>
      <c r="I81" s="34">
        <f t="shared" si="12"/>
        <v>0</v>
      </c>
      <c r="J81" s="132">
        <f t="shared" si="14"/>
        <v>0</v>
      </c>
    </row>
    <row r="82" spans="1:10" x14ac:dyDescent="0.2">
      <c r="A82" s="18">
        <v>7</v>
      </c>
      <c r="B82" s="27" t="s">
        <v>45</v>
      </c>
      <c r="C82" s="28" t="s">
        <v>6</v>
      </c>
      <c r="D82" s="29">
        <v>15</v>
      </c>
      <c r="E82" s="30"/>
      <c r="F82" s="34"/>
      <c r="G82" s="23">
        <f t="shared" si="13"/>
        <v>0</v>
      </c>
      <c r="H82" s="69"/>
      <c r="I82" s="34">
        <f t="shared" si="12"/>
        <v>0</v>
      </c>
      <c r="J82" s="132">
        <f t="shared" si="14"/>
        <v>0</v>
      </c>
    </row>
    <row r="83" spans="1:10" x14ac:dyDescent="0.2">
      <c r="A83" s="18">
        <v>8</v>
      </c>
      <c r="B83" s="27" t="s">
        <v>46</v>
      </c>
      <c r="C83" s="28" t="s">
        <v>6</v>
      </c>
      <c r="D83" s="29">
        <v>100</v>
      </c>
      <c r="E83" s="30"/>
      <c r="F83" s="34"/>
      <c r="G83" s="23">
        <f t="shared" si="13"/>
        <v>0</v>
      </c>
      <c r="H83" s="69"/>
      <c r="I83" s="34">
        <f t="shared" si="12"/>
        <v>0</v>
      </c>
      <c r="J83" s="132">
        <f t="shared" si="14"/>
        <v>0</v>
      </c>
    </row>
    <row r="84" spans="1:10" x14ac:dyDescent="0.2">
      <c r="A84" s="18">
        <v>9</v>
      </c>
      <c r="B84" s="27" t="s">
        <v>47</v>
      </c>
      <c r="C84" s="28" t="s">
        <v>6</v>
      </c>
      <c r="D84" s="29">
        <v>90</v>
      </c>
      <c r="E84" s="30"/>
      <c r="F84" s="34"/>
      <c r="G84" s="23">
        <f t="shared" si="13"/>
        <v>0</v>
      </c>
      <c r="H84" s="69"/>
      <c r="I84" s="34">
        <f t="shared" si="12"/>
        <v>0</v>
      </c>
      <c r="J84" s="132">
        <f t="shared" si="14"/>
        <v>0</v>
      </c>
    </row>
    <row r="85" spans="1:10" x14ac:dyDescent="0.2">
      <c r="A85" s="18">
        <v>10</v>
      </c>
      <c r="B85" s="27" t="s">
        <v>48</v>
      </c>
      <c r="C85" s="28" t="s">
        <v>6</v>
      </c>
      <c r="D85" s="29">
        <v>90</v>
      </c>
      <c r="E85" s="30"/>
      <c r="F85" s="34"/>
      <c r="G85" s="23">
        <f t="shared" si="13"/>
        <v>0</v>
      </c>
      <c r="H85" s="69"/>
      <c r="I85" s="34">
        <f t="shared" si="12"/>
        <v>0</v>
      </c>
      <c r="J85" s="132">
        <f t="shared" si="14"/>
        <v>0</v>
      </c>
    </row>
    <row r="86" spans="1:10" x14ac:dyDescent="0.2">
      <c r="A86" s="18">
        <v>11</v>
      </c>
      <c r="B86" s="27" t="s">
        <v>49</v>
      </c>
      <c r="C86" s="35" t="s">
        <v>6</v>
      </c>
      <c r="D86" s="29">
        <v>20</v>
      </c>
      <c r="E86" s="30"/>
      <c r="F86" s="61"/>
      <c r="G86" s="23">
        <f t="shared" si="13"/>
        <v>0</v>
      </c>
      <c r="H86" s="69"/>
      <c r="I86" s="34">
        <f t="shared" si="12"/>
        <v>0</v>
      </c>
      <c r="J86" s="132">
        <f t="shared" si="14"/>
        <v>0</v>
      </c>
    </row>
    <row r="87" spans="1:10" x14ac:dyDescent="0.2">
      <c r="A87" s="18">
        <v>12</v>
      </c>
      <c r="B87" s="27" t="s">
        <v>74</v>
      </c>
      <c r="C87" s="35" t="s">
        <v>6</v>
      </c>
      <c r="D87" s="29">
        <v>20</v>
      </c>
      <c r="E87" s="30"/>
      <c r="F87" s="61"/>
      <c r="G87" s="23">
        <f t="shared" si="13"/>
        <v>0</v>
      </c>
      <c r="H87" s="69"/>
      <c r="I87" s="34">
        <f t="shared" si="12"/>
        <v>0</v>
      </c>
      <c r="J87" s="132">
        <f t="shared" si="14"/>
        <v>0</v>
      </c>
    </row>
    <row r="88" spans="1:10" ht="30" x14ac:dyDescent="0.2">
      <c r="A88" s="18">
        <v>13</v>
      </c>
      <c r="B88" s="27" t="s">
        <v>50</v>
      </c>
      <c r="C88" s="35" t="s">
        <v>6</v>
      </c>
      <c r="D88" s="29">
        <v>20</v>
      </c>
      <c r="E88" s="30"/>
      <c r="F88" s="61"/>
      <c r="G88" s="23">
        <f t="shared" si="13"/>
        <v>0</v>
      </c>
      <c r="H88" s="69"/>
      <c r="I88" s="34">
        <f t="shared" si="12"/>
        <v>0</v>
      </c>
      <c r="J88" s="132">
        <f t="shared" si="14"/>
        <v>0</v>
      </c>
    </row>
    <row r="89" spans="1:10" x14ac:dyDescent="0.2">
      <c r="A89" s="18">
        <v>14</v>
      </c>
      <c r="B89" s="27" t="s">
        <v>75</v>
      </c>
      <c r="C89" s="35" t="s">
        <v>6</v>
      </c>
      <c r="D89" s="29">
        <v>20</v>
      </c>
      <c r="E89" s="30"/>
      <c r="F89" s="61"/>
      <c r="G89" s="23">
        <f t="shared" si="13"/>
        <v>0</v>
      </c>
      <c r="H89" s="69"/>
      <c r="I89" s="34">
        <f t="shared" si="12"/>
        <v>0</v>
      </c>
      <c r="J89" s="132">
        <f t="shared" si="14"/>
        <v>0</v>
      </c>
    </row>
    <row r="90" spans="1:10" x14ac:dyDescent="0.2">
      <c r="A90" s="18">
        <v>15</v>
      </c>
      <c r="B90" s="70" t="s">
        <v>51</v>
      </c>
      <c r="C90" s="35" t="s">
        <v>6</v>
      </c>
      <c r="D90" s="29">
        <v>20</v>
      </c>
      <c r="E90" s="30"/>
      <c r="F90" s="61"/>
      <c r="G90" s="23">
        <f t="shared" si="13"/>
        <v>0</v>
      </c>
      <c r="H90" s="69"/>
      <c r="I90" s="34">
        <f t="shared" si="12"/>
        <v>0</v>
      </c>
      <c r="J90" s="132">
        <f t="shared" si="14"/>
        <v>0</v>
      </c>
    </row>
    <row r="91" spans="1:10" x14ac:dyDescent="0.2">
      <c r="A91" s="18">
        <v>16</v>
      </c>
      <c r="B91" s="70" t="s">
        <v>52</v>
      </c>
      <c r="C91" s="35" t="s">
        <v>6</v>
      </c>
      <c r="D91" s="29">
        <v>20</v>
      </c>
      <c r="E91" s="30"/>
      <c r="F91" s="61"/>
      <c r="G91" s="23">
        <f t="shared" si="13"/>
        <v>0</v>
      </c>
      <c r="H91" s="69"/>
      <c r="I91" s="34">
        <f t="shared" si="12"/>
        <v>0</v>
      </c>
      <c r="J91" s="132">
        <f t="shared" si="14"/>
        <v>0</v>
      </c>
    </row>
    <row r="92" spans="1:10" x14ac:dyDescent="0.2">
      <c r="A92" s="18">
        <v>17</v>
      </c>
      <c r="B92" s="70" t="s">
        <v>53</v>
      </c>
      <c r="C92" s="35" t="s">
        <v>6</v>
      </c>
      <c r="D92" s="29">
        <v>15</v>
      </c>
      <c r="E92" s="30"/>
      <c r="F92" s="61"/>
      <c r="G92" s="23">
        <f t="shared" si="13"/>
        <v>0</v>
      </c>
      <c r="H92" s="69"/>
      <c r="I92" s="34">
        <f t="shared" si="12"/>
        <v>0</v>
      </c>
      <c r="J92" s="132">
        <f t="shared" si="14"/>
        <v>0</v>
      </c>
    </row>
    <row r="93" spans="1:10" x14ac:dyDescent="0.2">
      <c r="A93" s="18">
        <v>18</v>
      </c>
      <c r="B93" s="70" t="s">
        <v>54</v>
      </c>
      <c r="C93" s="35" t="s">
        <v>6</v>
      </c>
      <c r="D93" s="29">
        <v>15</v>
      </c>
      <c r="E93" s="30"/>
      <c r="F93" s="38"/>
      <c r="G93" s="23">
        <f t="shared" si="13"/>
        <v>0</v>
      </c>
      <c r="H93" s="69"/>
      <c r="I93" s="34">
        <f t="shared" si="12"/>
        <v>0</v>
      </c>
      <c r="J93" s="132">
        <f t="shared" si="14"/>
        <v>0</v>
      </c>
    </row>
    <row r="94" spans="1:10" x14ac:dyDescent="0.2">
      <c r="A94" s="18">
        <v>19</v>
      </c>
      <c r="B94" s="70" t="s">
        <v>55</v>
      </c>
      <c r="C94" s="35" t="s">
        <v>6</v>
      </c>
      <c r="D94" s="29">
        <v>5</v>
      </c>
      <c r="E94" s="30"/>
      <c r="F94" s="38"/>
      <c r="G94" s="23">
        <f t="shared" si="13"/>
        <v>0</v>
      </c>
      <c r="H94" s="69"/>
      <c r="I94" s="34">
        <f t="shared" si="12"/>
        <v>0</v>
      </c>
      <c r="J94" s="132">
        <f t="shared" si="14"/>
        <v>0</v>
      </c>
    </row>
    <row r="95" spans="1:10" x14ac:dyDescent="0.2">
      <c r="A95" s="18">
        <v>20</v>
      </c>
      <c r="B95" s="70" t="s">
        <v>56</v>
      </c>
      <c r="C95" s="35" t="s">
        <v>6</v>
      </c>
      <c r="D95" s="29">
        <v>24</v>
      </c>
      <c r="E95" s="30"/>
      <c r="F95" s="38"/>
      <c r="G95" s="23">
        <f t="shared" si="13"/>
        <v>0</v>
      </c>
      <c r="H95" s="69"/>
      <c r="I95" s="34">
        <f t="shared" si="12"/>
        <v>0</v>
      </c>
      <c r="J95" s="132">
        <f t="shared" si="14"/>
        <v>0</v>
      </c>
    </row>
    <row r="96" spans="1:10" x14ac:dyDescent="0.2">
      <c r="A96" s="18">
        <v>21</v>
      </c>
      <c r="B96" s="70" t="s">
        <v>57</v>
      </c>
      <c r="C96" s="35" t="s">
        <v>6</v>
      </c>
      <c r="D96" s="29">
        <v>10</v>
      </c>
      <c r="E96" s="30"/>
      <c r="F96" s="38"/>
      <c r="G96" s="23">
        <f t="shared" si="13"/>
        <v>0</v>
      </c>
      <c r="H96" s="69"/>
      <c r="I96" s="34">
        <f t="shared" si="12"/>
        <v>0</v>
      </c>
      <c r="J96" s="132">
        <f t="shared" si="14"/>
        <v>0</v>
      </c>
    </row>
    <row r="97" spans="1:10" x14ac:dyDescent="0.2">
      <c r="A97" s="18">
        <v>22</v>
      </c>
      <c r="B97" s="27" t="s">
        <v>58</v>
      </c>
      <c r="C97" s="35" t="s">
        <v>6</v>
      </c>
      <c r="D97" s="29">
        <v>30</v>
      </c>
      <c r="E97" s="30"/>
      <c r="F97" s="38"/>
      <c r="G97" s="23">
        <f t="shared" si="13"/>
        <v>0</v>
      </c>
      <c r="H97" s="69"/>
      <c r="I97" s="34">
        <f t="shared" si="12"/>
        <v>0</v>
      </c>
      <c r="J97" s="132">
        <f t="shared" si="14"/>
        <v>0</v>
      </c>
    </row>
    <row r="98" spans="1:10" x14ac:dyDescent="0.2">
      <c r="A98" s="18">
        <v>23</v>
      </c>
      <c r="B98" s="71" t="s">
        <v>59</v>
      </c>
      <c r="C98" s="35" t="s">
        <v>6</v>
      </c>
      <c r="D98" s="29">
        <v>10</v>
      </c>
      <c r="E98" s="30"/>
      <c r="F98" s="38"/>
      <c r="G98" s="23">
        <f t="shared" si="13"/>
        <v>0</v>
      </c>
      <c r="H98" s="69"/>
      <c r="I98" s="34">
        <f t="shared" si="12"/>
        <v>0</v>
      </c>
      <c r="J98" s="132">
        <f t="shared" si="14"/>
        <v>0</v>
      </c>
    </row>
    <row r="99" spans="1:10" x14ac:dyDescent="0.2">
      <c r="A99" s="18">
        <v>24</v>
      </c>
      <c r="B99" s="70" t="s">
        <v>60</v>
      </c>
      <c r="C99" s="35" t="s">
        <v>6</v>
      </c>
      <c r="D99" s="29">
        <v>10</v>
      </c>
      <c r="E99" s="30"/>
      <c r="F99" s="38"/>
      <c r="G99" s="23">
        <f t="shared" si="13"/>
        <v>0</v>
      </c>
      <c r="H99" s="69"/>
      <c r="I99" s="34">
        <f t="shared" si="12"/>
        <v>0</v>
      </c>
      <c r="J99" s="132">
        <f t="shared" si="14"/>
        <v>0</v>
      </c>
    </row>
    <row r="100" spans="1:10" x14ac:dyDescent="0.2">
      <c r="A100" s="18">
        <v>25</v>
      </c>
      <c r="B100" s="71" t="s">
        <v>61</v>
      </c>
      <c r="C100" s="35" t="s">
        <v>6</v>
      </c>
      <c r="D100" s="29">
        <v>30</v>
      </c>
      <c r="E100" s="30"/>
      <c r="F100" s="38"/>
      <c r="G100" s="23">
        <f t="shared" si="13"/>
        <v>0</v>
      </c>
      <c r="H100" s="69"/>
      <c r="I100" s="34">
        <f t="shared" si="12"/>
        <v>0</v>
      </c>
      <c r="J100" s="132">
        <f t="shared" si="14"/>
        <v>0</v>
      </c>
    </row>
    <row r="101" spans="1:10" x14ac:dyDescent="0.2">
      <c r="A101" s="18">
        <v>26</v>
      </c>
      <c r="B101" s="70" t="s">
        <v>62</v>
      </c>
      <c r="C101" s="35" t="s">
        <v>6</v>
      </c>
      <c r="D101" s="29">
        <v>30</v>
      </c>
      <c r="E101" s="30"/>
      <c r="F101" s="38"/>
      <c r="G101" s="23">
        <f t="shared" si="13"/>
        <v>0</v>
      </c>
      <c r="H101" s="69"/>
      <c r="I101" s="34">
        <f t="shared" si="12"/>
        <v>0</v>
      </c>
      <c r="J101" s="132">
        <f t="shared" si="14"/>
        <v>0</v>
      </c>
    </row>
    <row r="102" spans="1:10" x14ac:dyDescent="0.2">
      <c r="A102" s="18">
        <v>27</v>
      </c>
      <c r="B102" s="70" t="s">
        <v>79</v>
      </c>
      <c r="C102" s="35" t="s">
        <v>6</v>
      </c>
      <c r="D102" s="29">
        <v>300</v>
      </c>
      <c r="E102" s="30"/>
      <c r="F102" s="38"/>
      <c r="G102" s="23">
        <f t="shared" si="13"/>
        <v>0</v>
      </c>
      <c r="H102" s="69"/>
      <c r="I102" s="34">
        <f t="shared" si="12"/>
        <v>0</v>
      </c>
      <c r="J102" s="132">
        <f t="shared" si="14"/>
        <v>0</v>
      </c>
    </row>
    <row r="103" spans="1:10" x14ac:dyDescent="0.2">
      <c r="A103" s="18">
        <v>28</v>
      </c>
      <c r="B103" s="70" t="s">
        <v>80</v>
      </c>
      <c r="C103" s="35" t="s">
        <v>6</v>
      </c>
      <c r="D103" s="29">
        <v>300</v>
      </c>
      <c r="E103" s="30"/>
      <c r="F103" s="38"/>
      <c r="G103" s="23">
        <f t="shared" si="13"/>
        <v>0</v>
      </c>
      <c r="H103" s="69"/>
      <c r="I103" s="34">
        <f t="shared" si="12"/>
        <v>0</v>
      </c>
      <c r="J103" s="132">
        <f t="shared" si="14"/>
        <v>0</v>
      </c>
    </row>
    <row r="104" spans="1:10" x14ac:dyDescent="0.2">
      <c r="A104" s="18">
        <v>29</v>
      </c>
      <c r="B104" s="70" t="s">
        <v>81</v>
      </c>
      <c r="C104" s="35" t="s">
        <v>6</v>
      </c>
      <c r="D104" s="29">
        <v>10</v>
      </c>
      <c r="E104" s="30"/>
      <c r="F104" s="38"/>
      <c r="G104" s="23">
        <f t="shared" si="13"/>
        <v>0</v>
      </c>
      <c r="H104" s="69"/>
      <c r="I104" s="34">
        <f t="shared" si="12"/>
        <v>0</v>
      </c>
      <c r="J104" s="132">
        <f t="shared" si="14"/>
        <v>0</v>
      </c>
    </row>
    <row r="105" spans="1:10" x14ac:dyDescent="0.2">
      <c r="A105" s="18">
        <v>30</v>
      </c>
      <c r="B105" s="70" t="s">
        <v>82</v>
      </c>
      <c r="C105" s="35" t="s">
        <v>6</v>
      </c>
      <c r="D105" s="29">
        <v>10</v>
      </c>
      <c r="E105" s="30"/>
      <c r="F105" s="38"/>
      <c r="G105" s="23">
        <f t="shared" si="13"/>
        <v>0</v>
      </c>
      <c r="H105" s="69"/>
      <c r="I105" s="34">
        <f t="shared" si="12"/>
        <v>0</v>
      </c>
      <c r="J105" s="132">
        <f t="shared" si="14"/>
        <v>0</v>
      </c>
    </row>
    <row r="106" spans="1:10" ht="30" x14ac:dyDescent="0.2">
      <c r="A106" s="18">
        <v>31</v>
      </c>
      <c r="B106" s="70" t="s">
        <v>77</v>
      </c>
      <c r="C106" s="35" t="s">
        <v>6</v>
      </c>
      <c r="D106" s="29">
        <v>600</v>
      </c>
      <c r="E106" s="30"/>
      <c r="F106" s="38"/>
      <c r="G106" s="23">
        <f t="shared" si="13"/>
        <v>0</v>
      </c>
      <c r="H106" s="69"/>
      <c r="I106" s="34">
        <f t="shared" si="12"/>
        <v>0</v>
      </c>
      <c r="J106" s="132">
        <f t="shared" si="14"/>
        <v>0</v>
      </c>
    </row>
    <row r="107" spans="1:10" ht="30" x14ac:dyDescent="0.2">
      <c r="A107" s="18">
        <v>32</v>
      </c>
      <c r="B107" s="70" t="s">
        <v>76</v>
      </c>
      <c r="C107" s="35" t="s">
        <v>6</v>
      </c>
      <c r="D107" s="29">
        <v>900</v>
      </c>
      <c r="E107" s="30"/>
      <c r="F107" s="38"/>
      <c r="G107" s="23">
        <f t="shared" si="13"/>
        <v>0</v>
      </c>
      <c r="H107" s="69"/>
      <c r="I107" s="34">
        <f t="shared" si="12"/>
        <v>0</v>
      </c>
      <c r="J107" s="132">
        <f t="shared" si="14"/>
        <v>0</v>
      </c>
    </row>
    <row r="108" spans="1:10" ht="30" x14ac:dyDescent="0.2">
      <c r="A108" s="18">
        <v>33</v>
      </c>
      <c r="B108" s="70" t="s">
        <v>78</v>
      </c>
      <c r="C108" s="35" t="s">
        <v>6</v>
      </c>
      <c r="D108" s="29">
        <v>150</v>
      </c>
      <c r="E108" s="30"/>
      <c r="F108" s="38"/>
      <c r="G108" s="23">
        <f t="shared" si="13"/>
        <v>0</v>
      </c>
      <c r="H108" s="69"/>
      <c r="I108" s="34">
        <f t="shared" si="12"/>
        <v>0</v>
      </c>
      <c r="J108" s="132">
        <f t="shared" si="14"/>
        <v>0</v>
      </c>
    </row>
    <row r="109" spans="1:10" x14ac:dyDescent="0.2">
      <c r="A109" s="18">
        <v>34</v>
      </c>
      <c r="B109" s="72" t="s">
        <v>85</v>
      </c>
      <c r="C109" s="35" t="s">
        <v>6</v>
      </c>
      <c r="D109" s="29">
        <v>20</v>
      </c>
      <c r="E109" s="30"/>
      <c r="F109" s="38"/>
      <c r="G109" s="23">
        <f t="shared" si="13"/>
        <v>0</v>
      </c>
      <c r="H109" s="69"/>
      <c r="I109" s="34">
        <f t="shared" si="12"/>
        <v>0</v>
      </c>
      <c r="J109" s="132">
        <f t="shared" si="14"/>
        <v>0</v>
      </c>
    </row>
    <row r="110" spans="1:10" x14ac:dyDescent="0.2">
      <c r="A110" s="18">
        <v>35</v>
      </c>
      <c r="B110" s="72" t="s">
        <v>86</v>
      </c>
      <c r="C110" s="35" t="s">
        <v>6</v>
      </c>
      <c r="D110" s="29">
        <v>20</v>
      </c>
      <c r="E110" s="30"/>
      <c r="F110" s="38"/>
      <c r="G110" s="23">
        <f t="shared" si="13"/>
        <v>0</v>
      </c>
      <c r="H110" s="69"/>
      <c r="I110" s="34">
        <f t="shared" si="12"/>
        <v>0</v>
      </c>
      <c r="J110" s="132">
        <f t="shared" si="14"/>
        <v>0</v>
      </c>
    </row>
    <row r="111" spans="1:10" x14ac:dyDescent="0.2">
      <c r="A111" s="18">
        <v>36</v>
      </c>
      <c r="B111" s="72" t="s">
        <v>63</v>
      </c>
      <c r="C111" s="35" t="s">
        <v>6</v>
      </c>
      <c r="D111" s="29">
        <v>20</v>
      </c>
      <c r="E111" s="30"/>
      <c r="F111" s="38"/>
      <c r="G111" s="23">
        <f t="shared" si="13"/>
        <v>0</v>
      </c>
      <c r="H111" s="69"/>
      <c r="I111" s="34">
        <f t="shared" si="12"/>
        <v>0</v>
      </c>
      <c r="J111" s="132">
        <f t="shared" si="14"/>
        <v>0</v>
      </c>
    </row>
    <row r="112" spans="1:10" x14ac:dyDescent="0.2">
      <c r="A112" s="18">
        <v>37</v>
      </c>
      <c r="B112" s="72" t="s">
        <v>64</v>
      </c>
      <c r="C112" s="35" t="s">
        <v>6</v>
      </c>
      <c r="D112" s="29">
        <v>20</v>
      </c>
      <c r="E112" s="30"/>
      <c r="F112" s="38"/>
      <c r="G112" s="23">
        <f t="shared" si="13"/>
        <v>0</v>
      </c>
      <c r="H112" s="69"/>
      <c r="I112" s="34">
        <f t="shared" si="12"/>
        <v>0</v>
      </c>
      <c r="J112" s="132">
        <f t="shared" si="14"/>
        <v>0</v>
      </c>
    </row>
    <row r="113" spans="1:10" x14ac:dyDescent="0.2">
      <c r="A113" s="18">
        <v>38</v>
      </c>
      <c r="B113" s="72" t="s">
        <v>65</v>
      </c>
      <c r="C113" s="73" t="s">
        <v>6</v>
      </c>
      <c r="D113" s="74">
        <v>20</v>
      </c>
      <c r="E113" s="30"/>
      <c r="F113" s="75"/>
      <c r="G113" s="23">
        <f t="shared" si="13"/>
        <v>0</v>
      </c>
      <c r="H113" s="69"/>
      <c r="I113" s="34">
        <f t="shared" si="12"/>
        <v>0</v>
      </c>
      <c r="J113" s="132">
        <f t="shared" si="14"/>
        <v>0</v>
      </c>
    </row>
    <row r="114" spans="1:10" ht="15.75" thickBot="1" x14ac:dyDescent="0.25">
      <c r="A114" s="39">
        <v>39</v>
      </c>
      <c r="B114" s="76" t="s">
        <v>66</v>
      </c>
      <c r="C114" s="40" t="s">
        <v>6</v>
      </c>
      <c r="D114" s="41">
        <v>20</v>
      </c>
      <c r="E114" s="42"/>
      <c r="F114" s="43"/>
      <c r="G114" s="63">
        <f t="shared" si="13"/>
        <v>0</v>
      </c>
      <c r="H114" s="77"/>
      <c r="I114" s="46">
        <f t="shared" si="12"/>
        <v>0</v>
      </c>
      <c r="J114" s="133">
        <f t="shared" si="14"/>
        <v>0</v>
      </c>
    </row>
    <row r="115" spans="1:10" x14ac:dyDescent="0.2">
      <c r="A115" s="13"/>
      <c r="B115" s="47"/>
      <c r="C115" s="48"/>
      <c r="D115" s="48"/>
      <c r="E115" s="13"/>
      <c r="F115" s="49"/>
      <c r="G115" s="13"/>
      <c r="H115" s="50" t="s">
        <v>190</v>
      </c>
      <c r="I115" s="51">
        <f>SUM(I76:I114)</f>
        <v>0</v>
      </c>
      <c r="J115" s="128">
        <f>SUM(J76:J114)</f>
        <v>0</v>
      </c>
    </row>
    <row r="116" spans="1:10" x14ac:dyDescent="0.2">
      <c r="A116" s="13"/>
      <c r="B116" s="47"/>
      <c r="C116" s="48"/>
      <c r="D116" s="48"/>
      <c r="E116" s="13"/>
      <c r="F116" s="49"/>
      <c r="G116" s="13"/>
      <c r="H116" s="52" t="s">
        <v>188</v>
      </c>
      <c r="I116" s="53">
        <f>I115/5</f>
        <v>0</v>
      </c>
      <c r="J116" s="117">
        <f>J115/5</f>
        <v>0</v>
      </c>
    </row>
    <row r="117" spans="1:10" ht="15.75" thickBot="1" x14ac:dyDescent="0.25">
      <c r="A117" s="13"/>
      <c r="B117" s="47"/>
      <c r="C117" s="48"/>
      <c r="D117" s="48"/>
      <c r="E117" s="13"/>
      <c r="F117" s="49"/>
      <c r="G117" s="13"/>
      <c r="H117" s="54" t="s">
        <v>189</v>
      </c>
      <c r="I117" s="55">
        <f>I115*1.2</f>
        <v>0</v>
      </c>
      <c r="J117" s="129">
        <f>J115*1.2</f>
        <v>0</v>
      </c>
    </row>
    <row r="118" spans="1:10" x14ac:dyDescent="0.2">
      <c r="A118" s="47"/>
      <c r="B118" s="47"/>
      <c r="C118" s="47"/>
      <c r="D118" s="68"/>
      <c r="E118" s="47"/>
      <c r="F118" s="47"/>
      <c r="G118" s="47"/>
      <c r="H118" s="47"/>
      <c r="I118" s="47"/>
    </row>
    <row r="119" spans="1:10" ht="15.75" thickBot="1" x14ac:dyDescent="0.25">
      <c r="A119" s="11" t="s">
        <v>93</v>
      </c>
      <c r="B119" s="12"/>
      <c r="C119" s="13"/>
      <c r="D119" s="14"/>
      <c r="E119" s="11"/>
      <c r="F119" s="11"/>
      <c r="G119" s="13"/>
      <c r="H119" s="13"/>
      <c r="I119" s="13"/>
      <c r="J119" s="13"/>
    </row>
    <row r="120" spans="1:10" ht="45.75" thickBot="1" x14ac:dyDescent="0.25">
      <c r="A120" s="15" t="s">
        <v>0</v>
      </c>
      <c r="B120" s="16" t="s">
        <v>7</v>
      </c>
      <c r="C120" s="17" t="s">
        <v>8</v>
      </c>
      <c r="D120" s="17" t="s">
        <v>109</v>
      </c>
      <c r="E120" s="17" t="s">
        <v>2</v>
      </c>
      <c r="F120" s="17" t="s">
        <v>199</v>
      </c>
      <c r="G120" s="17" t="s">
        <v>198</v>
      </c>
      <c r="H120" s="17" t="s">
        <v>3</v>
      </c>
      <c r="I120" s="17" t="s">
        <v>4</v>
      </c>
      <c r="J120" s="99" t="s">
        <v>5</v>
      </c>
    </row>
    <row r="121" spans="1:10" s="3" customFormat="1" ht="45" x14ac:dyDescent="0.2">
      <c r="A121" s="100">
        <v>1</v>
      </c>
      <c r="B121" s="148" t="s">
        <v>202</v>
      </c>
      <c r="C121" s="149" t="s">
        <v>6</v>
      </c>
      <c r="D121" s="150">
        <v>60</v>
      </c>
      <c r="E121" s="142"/>
      <c r="F121" s="151"/>
      <c r="G121" s="152">
        <f>F121*H121+F121</f>
        <v>0</v>
      </c>
      <c r="H121" s="153"/>
      <c r="I121" s="96">
        <f t="shared" ref="I121:I131" si="15">D121*F121</f>
        <v>0</v>
      </c>
      <c r="J121" s="154">
        <f>I121*H121+I121</f>
        <v>0</v>
      </c>
    </row>
    <row r="122" spans="1:10" ht="45" x14ac:dyDescent="0.2">
      <c r="A122" s="26">
        <v>2</v>
      </c>
      <c r="B122" s="78" t="s">
        <v>91</v>
      </c>
      <c r="C122" s="79" t="s">
        <v>6</v>
      </c>
      <c r="D122" s="80">
        <v>25</v>
      </c>
      <c r="E122" s="30"/>
      <c r="F122" s="81"/>
      <c r="G122" s="82">
        <f t="shared" ref="G122:G131" si="16">F122*H122+F122</f>
        <v>0</v>
      </c>
      <c r="H122" s="83"/>
      <c r="I122" s="34">
        <f t="shared" si="15"/>
        <v>0</v>
      </c>
      <c r="J122" s="134">
        <f t="shared" ref="J122:J131" si="17">I122*H122+I122</f>
        <v>0</v>
      </c>
    </row>
    <row r="123" spans="1:10" ht="45" x14ac:dyDescent="0.2">
      <c r="A123" s="26">
        <v>3</v>
      </c>
      <c r="B123" s="78" t="s">
        <v>92</v>
      </c>
      <c r="C123" s="79" t="s">
        <v>6</v>
      </c>
      <c r="D123" s="80">
        <v>60</v>
      </c>
      <c r="E123" s="30"/>
      <c r="F123" s="81"/>
      <c r="G123" s="82">
        <f t="shared" si="16"/>
        <v>0</v>
      </c>
      <c r="H123" s="83"/>
      <c r="I123" s="34">
        <f t="shared" si="15"/>
        <v>0</v>
      </c>
      <c r="J123" s="134">
        <f t="shared" si="17"/>
        <v>0</v>
      </c>
    </row>
    <row r="124" spans="1:10" ht="45" x14ac:dyDescent="0.2">
      <c r="A124" s="26">
        <v>4</v>
      </c>
      <c r="B124" s="78" t="s">
        <v>98</v>
      </c>
      <c r="C124" s="79" t="s">
        <v>6</v>
      </c>
      <c r="D124" s="80">
        <v>15</v>
      </c>
      <c r="E124" s="30"/>
      <c r="F124" s="81"/>
      <c r="G124" s="82">
        <f t="shared" si="16"/>
        <v>0</v>
      </c>
      <c r="H124" s="83"/>
      <c r="I124" s="34">
        <f t="shared" si="15"/>
        <v>0</v>
      </c>
      <c r="J124" s="134">
        <f t="shared" si="17"/>
        <v>0</v>
      </c>
    </row>
    <row r="125" spans="1:10" ht="45" x14ac:dyDescent="0.2">
      <c r="A125" s="26">
        <v>5</v>
      </c>
      <c r="B125" s="78" t="s">
        <v>97</v>
      </c>
      <c r="C125" s="79" t="s">
        <v>6</v>
      </c>
      <c r="D125" s="80">
        <v>15</v>
      </c>
      <c r="E125" s="30"/>
      <c r="F125" s="81"/>
      <c r="G125" s="82">
        <f t="shared" si="16"/>
        <v>0</v>
      </c>
      <c r="H125" s="83"/>
      <c r="I125" s="34">
        <f t="shared" si="15"/>
        <v>0</v>
      </c>
      <c r="J125" s="134">
        <f t="shared" si="17"/>
        <v>0</v>
      </c>
    </row>
    <row r="126" spans="1:10" s="3" customFormat="1" ht="30" x14ac:dyDescent="0.2">
      <c r="A126" s="26">
        <v>6</v>
      </c>
      <c r="B126" s="78" t="s">
        <v>99</v>
      </c>
      <c r="C126" s="79" t="s">
        <v>6</v>
      </c>
      <c r="D126" s="80">
        <v>250</v>
      </c>
      <c r="E126" s="30"/>
      <c r="F126" s="81"/>
      <c r="G126" s="82">
        <f t="shared" si="16"/>
        <v>0</v>
      </c>
      <c r="H126" s="83"/>
      <c r="I126" s="34">
        <f t="shared" si="15"/>
        <v>0</v>
      </c>
      <c r="J126" s="134">
        <f t="shared" si="17"/>
        <v>0</v>
      </c>
    </row>
    <row r="127" spans="1:10" s="3" customFormat="1" ht="45" x14ac:dyDescent="0.2">
      <c r="A127" s="26">
        <v>7</v>
      </c>
      <c r="B127" s="78" t="s">
        <v>100</v>
      </c>
      <c r="C127" s="79" t="s">
        <v>6</v>
      </c>
      <c r="D127" s="80">
        <v>50</v>
      </c>
      <c r="E127" s="30"/>
      <c r="F127" s="81"/>
      <c r="G127" s="82">
        <f t="shared" si="16"/>
        <v>0</v>
      </c>
      <c r="H127" s="83"/>
      <c r="I127" s="34">
        <f t="shared" si="15"/>
        <v>0</v>
      </c>
      <c r="J127" s="134">
        <f t="shared" si="17"/>
        <v>0</v>
      </c>
    </row>
    <row r="128" spans="1:10" ht="30" x14ac:dyDescent="0.2">
      <c r="A128" s="26">
        <v>8</v>
      </c>
      <c r="B128" s="78" t="s">
        <v>201</v>
      </c>
      <c r="C128" s="79" t="s">
        <v>6</v>
      </c>
      <c r="D128" s="80">
        <v>30</v>
      </c>
      <c r="E128" s="30"/>
      <c r="F128" s="84"/>
      <c r="G128" s="82">
        <f t="shared" si="16"/>
        <v>0</v>
      </c>
      <c r="H128" s="83"/>
      <c r="I128" s="34">
        <f t="shared" si="15"/>
        <v>0</v>
      </c>
      <c r="J128" s="134">
        <f t="shared" si="17"/>
        <v>0</v>
      </c>
    </row>
    <row r="129" spans="1:10" x14ac:dyDescent="0.2">
      <c r="A129" s="26">
        <v>9</v>
      </c>
      <c r="B129" s="78" t="s">
        <v>67</v>
      </c>
      <c r="C129" s="85" t="s">
        <v>6</v>
      </c>
      <c r="D129" s="80">
        <v>70</v>
      </c>
      <c r="E129" s="30"/>
      <c r="F129" s="81"/>
      <c r="G129" s="82">
        <f t="shared" si="16"/>
        <v>0</v>
      </c>
      <c r="H129" s="83"/>
      <c r="I129" s="34">
        <f t="shared" si="15"/>
        <v>0</v>
      </c>
      <c r="J129" s="134">
        <f t="shared" si="17"/>
        <v>0</v>
      </c>
    </row>
    <row r="130" spans="1:10" x14ac:dyDescent="0.2">
      <c r="A130" s="26">
        <v>10</v>
      </c>
      <c r="B130" s="78" t="s">
        <v>87</v>
      </c>
      <c r="C130" s="85" t="s">
        <v>6</v>
      </c>
      <c r="D130" s="80">
        <v>45</v>
      </c>
      <c r="E130" s="30"/>
      <c r="F130" s="81"/>
      <c r="G130" s="82">
        <f t="shared" si="16"/>
        <v>0</v>
      </c>
      <c r="H130" s="83"/>
      <c r="I130" s="34">
        <f t="shared" si="15"/>
        <v>0</v>
      </c>
      <c r="J130" s="134">
        <f t="shared" si="17"/>
        <v>0</v>
      </c>
    </row>
    <row r="131" spans="1:10" x14ac:dyDescent="0.2">
      <c r="A131" s="26">
        <v>11</v>
      </c>
      <c r="B131" s="78" t="s">
        <v>68</v>
      </c>
      <c r="C131" s="79" t="s">
        <v>6</v>
      </c>
      <c r="D131" s="80">
        <v>40</v>
      </c>
      <c r="E131" s="30"/>
      <c r="F131" s="84"/>
      <c r="G131" s="82">
        <f t="shared" si="16"/>
        <v>0</v>
      </c>
      <c r="H131" s="147"/>
      <c r="I131" s="34">
        <f t="shared" si="15"/>
        <v>0</v>
      </c>
      <c r="J131" s="155">
        <f t="shared" si="17"/>
        <v>0</v>
      </c>
    </row>
    <row r="132" spans="1:10" x14ac:dyDescent="0.2">
      <c r="A132" s="26">
        <v>12</v>
      </c>
      <c r="B132" s="27" t="s">
        <v>200</v>
      </c>
      <c r="C132" s="35" t="s">
        <v>6</v>
      </c>
      <c r="D132" s="109">
        <v>50</v>
      </c>
      <c r="E132" s="30"/>
      <c r="F132" s="84"/>
      <c r="G132" s="82"/>
      <c r="H132" s="147"/>
      <c r="I132" s="34"/>
      <c r="J132" s="155"/>
    </row>
    <row r="133" spans="1:10" x14ac:dyDescent="0.2">
      <c r="A133" s="26">
        <v>13</v>
      </c>
      <c r="B133" s="27" t="s">
        <v>150</v>
      </c>
      <c r="C133" s="35" t="s">
        <v>6</v>
      </c>
      <c r="D133" s="109">
        <v>50</v>
      </c>
      <c r="E133" s="30"/>
      <c r="F133" s="84"/>
      <c r="G133" s="82"/>
      <c r="H133" s="147"/>
      <c r="I133" s="34"/>
      <c r="J133" s="155"/>
    </row>
    <row r="134" spans="1:10" x14ac:dyDescent="0.2">
      <c r="A134" s="26">
        <v>14</v>
      </c>
      <c r="B134" s="27" t="s">
        <v>151</v>
      </c>
      <c r="C134" s="35" t="s">
        <v>6</v>
      </c>
      <c r="D134" s="109">
        <v>20</v>
      </c>
      <c r="E134" s="30"/>
      <c r="F134" s="84"/>
      <c r="G134" s="82"/>
      <c r="H134" s="147"/>
      <c r="I134" s="34"/>
      <c r="J134" s="155"/>
    </row>
    <row r="135" spans="1:10" x14ac:dyDescent="0.2">
      <c r="A135" s="26">
        <v>15</v>
      </c>
      <c r="B135" s="27" t="s">
        <v>164</v>
      </c>
      <c r="C135" s="35" t="s">
        <v>114</v>
      </c>
      <c r="D135" s="109">
        <v>20</v>
      </c>
      <c r="E135" s="30"/>
      <c r="F135" s="84"/>
      <c r="G135" s="82"/>
      <c r="H135" s="147"/>
      <c r="I135" s="34"/>
      <c r="J135" s="155"/>
    </row>
    <row r="136" spans="1:10" x14ac:dyDescent="0.2">
      <c r="A136" s="26">
        <v>16</v>
      </c>
      <c r="B136" s="27" t="s">
        <v>165</v>
      </c>
      <c r="C136" s="35" t="s">
        <v>114</v>
      </c>
      <c r="D136" s="109">
        <v>20</v>
      </c>
      <c r="E136" s="30"/>
      <c r="F136" s="84"/>
      <c r="G136" s="82"/>
      <c r="H136" s="147"/>
      <c r="I136" s="34"/>
      <c r="J136" s="155"/>
    </row>
    <row r="137" spans="1:10" x14ac:dyDescent="0.2">
      <c r="A137" s="26">
        <v>17</v>
      </c>
      <c r="B137" s="27" t="s">
        <v>166</v>
      </c>
      <c r="C137" s="35" t="s">
        <v>114</v>
      </c>
      <c r="D137" s="109">
        <v>200</v>
      </c>
      <c r="E137" s="30"/>
      <c r="F137" s="84"/>
      <c r="G137" s="82"/>
      <c r="H137" s="147"/>
      <c r="I137" s="34"/>
      <c r="J137" s="155"/>
    </row>
    <row r="138" spans="1:10" ht="15.75" thickBot="1" x14ac:dyDescent="0.25">
      <c r="A138" s="39">
        <v>18</v>
      </c>
      <c r="B138" s="62" t="s">
        <v>168</v>
      </c>
      <c r="C138" s="40" t="s">
        <v>114</v>
      </c>
      <c r="D138" s="110">
        <v>50</v>
      </c>
      <c r="E138" s="42"/>
      <c r="F138" s="86"/>
      <c r="G138" s="87"/>
      <c r="H138" s="156"/>
      <c r="I138" s="67"/>
      <c r="J138" s="157"/>
    </row>
    <row r="139" spans="1:10" x14ac:dyDescent="0.2">
      <c r="A139" s="13"/>
      <c r="B139" s="47"/>
      <c r="C139" s="48"/>
      <c r="D139" s="48"/>
      <c r="E139" s="13"/>
      <c r="F139" s="49"/>
      <c r="G139" s="13"/>
      <c r="H139" s="139" t="s">
        <v>190</v>
      </c>
      <c r="I139" s="115">
        <f>SUM(I121:I138)</f>
        <v>0</v>
      </c>
      <c r="J139" s="116">
        <f>SUM(J121:J138)</f>
        <v>0</v>
      </c>
    </row>
    <row r="140" spans="1:10" x14ac:dyDescent="0.2">
      <c r="A140" s="13"/>
      <c r="B140" s="47"/>
      <c r="C140" s="48"/>
      <c r="D140" s="48"/>
      <c r="E140" s="13"/>
      <c r="F140" s="49"/>
      <c r="G140" s="13"/>
      <c r="H140" s="52" t="s">
        <v>188</v>
      </c>
      <c r="I140" s="53">
        <f>I139/5</f>
        <v>0</v>
      </c>
      <c r="J140" s="117">
        <f>J139/5</f>
        <v>0</v>
      </c>
    </row>
    <row r="141" spans="1:10" ht="15.75" thickBot="1" x14ac:dyDescent="0.25">
      <c r="A141" s="13"/>
      <c r="B141" s="47"/>
      <c r="C141" s="48"/>
      <c r="D141" s="48"/>
      <c r="E141" s="13"/>
      <c r="F141" s="49"/>
      <c r="G141" s="13"/>
      <c r="H141" s="54" t="s">
        <v>189</v>
      </c>
      <c r="I141" s="55">
        <f>I139*1.2</f>
        <v>0</v>
      </c>
      <c r="J141" s="118">
        <f>J139*1.2</f>
        <v>0</v>
      </c>
    </row>
    <row r="142" spans="1:10" x14ac:dyDescent="0.2">
      <c r="A142" s="47"/>
      <c r="B142" s="47"/>
      <c r="C142" s="47"/>
      <c r="D142" s="68"/>
      <c r="E142" s="47"/>
      <c r="F142" s="47"/>
      <c r="G142" s="47"/>
      <c r="H142" s="47"/>
      <c r="I142" s="47"/>
    </row>
    <row r="143" spans="1:10" ht="15.75" thickBot="1" x14ac:dyDescent="0.25">
      <c r="A143" s="11" t="s">
        <v>102</v>
      </c>
      <c r="B143" s="12"/>
      <c r="C143" s="13"/>
      <c r="D143" s="14"/>
      <c r="E143" s="11"/>
      <c r="F143" s="11"/>
      <c r="G143" s="13"/>
      <c r="H143" s="13"/>
      <c r="I143" s="13"/>
      <c r="J143" s="13"/>
    </row>
    <row r="144" spans="1:10" ht="45.75" thickBot="1" x14ac:dyDescent="0.25">
      <c r="A144" s="15" t="s">
        <v>0</v>
      </c>
      <c r="B144" s="16" t="s">
        <v>7</v>
      </c>
      <c r="C144" s="17" t="s">
        <v>8</v>
      </c>
      <c r="D144" s="17" t="s">
        <v>109</v>
      </c>
      <c r="E144" s="17" t="s">
        <v>2</v>
      </c>
      <c r="F144" s="17" t="s">
        <v>197</v>
      </c>
      <c r="G144" s="17" t="s">
        <v>198</v>
      </c>
      <c r="H144" s="17" t="s">
        <v>3</v>
      </c>
      <c r="I144" s="17" t="s">
        <v>4</v>
      </c>
      <c r="J144" s="99" t="s">
        <v>5</v>
      </c>
    </row>
    <row r="145" spans="1:10" ht="105.75" thickBot="1" x14ac:dyDescent="0.25">
      <c r="A145" s="88">
        <v>1</v>
      </c>
      <c r="B145" s="89" t="s">
        <v>101</v>
      </c>
      <c r="C145" s="90" t="s">
        <v>6</v>
      </c>
      <c r="D145" s="91">
        <v>260</v>
      </c>
      <c r="E145" s="92"/>
      <c r="F145" s="93"/>
      <c r="G145" s="94">
        <f>F145*H145+F145</f>
        <v>0</v>
      </c>
      <c r="H145" s="95"/>
      <c r="I145" s="96">
        <f>D145*F145</f>
        <v>0</v>
      </c>
      <c r="J145" s="135">
        <f>I145*H145+I145</f>
        <v>0</v>
      </c>
    </row>
    <row r="146" spans="1:10" x14ac:dyDescent="0.2">
      <c r="A146" s="13"/>
      <c r="B146" s="47"/>
      <c r="C146" s="48"/>
      <c r="D146" s="48"/>
      <c r="E146" s="13"/>
      <c r="F146" s="49"/>
      <c r="G146" s="13"/>
      <c r="H146" s="50" t="s">
        <v>190</v>
      </c>
      <c r="I146" s="51">
        <f>SUM(I145)</f>
        <v>0</v>
      </c>
      <c r="J146" s="128">
        <f>SUM(J145)</f>
        <v>0</v>
      </c>
    </row>
    <row r="147" spans="1:10" x14ac:dyDescent="0.2">
      <c r="A147" s="13"/>
      <c r="B147" s="47"/>
      <c r="C147" s="48"/>
      <c r="D147" s="48"/>
      <c r="E147" s="13"/>
      <c r="F147" s="49"/>
      <c r="G147" s="13"/>
      <c r="H147" s="52" t="s">
        <v>188</v>
      </c>
      <c r="I147" s="53">
        <f>I146/5</f>
        <v>0</v>
      </c>
      <c r="J147" s="117">
        <f>J146/5</f>
        <v>0</v>
      </c>
    </row>
    <row r="148" spans="1:10" ht="15.75" thickBot="1" x14ac:dyDescent="0.25">
      <c r="A148" s="13"/>
      <c r="B148" s="47"/>
      <c r="C148" s="48"/>
      <c r="D148" s="48"/>
      <c r="E148" s="13"/>
      <c r="F148" s="49"/>
      <c r="G148" s="13"/>
      <c r="H148" s="54" t="s">
        <v>189</v>
      </c>
      <c r="I148" s="55">
        <f>I146*1.2</f>
        <v>0</v>
      </c>
      <c r="J148" s="118">
        <f>J146*1.2</f>
        <v>0</v>
      </c>
    </row>
    <row r="149" spans="1:10" x14ac:dyDescent="0.2">
      <c r="A149" s="13"/>
      <c r="B149" s="47"/>
      <c r="C149" s="48"/>
      <c r="D149" s="48"/>
      <c r="E149" s="13"/>
      <c r="F149" s="49"/>
      <c r="G149" s="13"/>
      <c r="H149" s="97"/>
      <c r="I149" s="57"/>
      <c r="J149" s="57"/>
    </row>
    <row r="150" spans="1:10" ht="15.75" thickBot="1" x14ac:dyDescent="0.25">
      <c r="A150" s="11" t="s">
        <v>191</v>
      </c>
      <c r="B150" s="11"/>
      <c r="C150" s="47"/>
      <c r="D150" s="68"/>
      <c r="E150" s="47"/>
      <c r="F150" s="47"/>
      <c r="G150" s="47"/>
      <c r="H150" s="47"/>
      <c r="I150" s="47"/>
    </row>
    <row r="151" spans="1:10" ht="45.75" thickBot="1" x14ac:dyDescent="0.25">
      <c r="A151" s="15" t="s">
        <v>0</v>
      </c>
      <c r="B151" s="16" t="s">
        <v>7</v>
      </c>
      <c r="C151" s="17" t="s">
        <v>196</v>
      </c>
      <c r="D151" s="98" t="s">
        <v>1</v>
      </c>
      <c r="E151" s="17" t="s">
        <v>199</v>
      </c>
      <c r="F151" s="17" t="s">
        <v>198</v>
      </c>
      <c r="G151" s="17" t="s">
        <v>3</v>
      </c>
      <c r="H151" s="17" t="s">
        <v>4</v>
      </c>
      <c r="I151" s="99" t="s">
        <v>5</v>
      </c>
    </row>
    <row r="152" spans="1:10" ht="15.75" thickBot="1" x14ac:dyDescent="0.25">
      <c r="A152" s="100">
        <v>1</v>
      </c>
      <c r="B152" s="101" t="s">
        <v>110</v>
      </c>
      <c r="C152" s="102" t="s">
        <v>6</v>
      </c>
      <c r="D152" s="103">
        <v>10</v>
      </c>
      <c r="E152" s="96"/>
      <c r="F152" s="94">
        <f t="shared" ref="F152:F180" si="18">E152*G152+E152</f>
        <v>0</v>
      </c>
      <c r="G152" s="104"/>
      <c r="H152" s="96">
        <f t="shared" ref="H152:H180" si="19">E152*D152</f>
        <v>0</v>
      </c>
      <c r="I152" s="105">
        <f>H152*G152+H152</f>
        <v>0</v>
      </c>
    </row>
    <row r="153" spans="1:10" ht="30.75" thickBot="1" x14ac:dyDescent="0.25">
      <c r="A153" s="100">
        <v>2</v>
      </c>
      <c r="B153" s="27" t="s">
        <v>111</v>
      </c>
      <c r="C153" s="28" t="s">
        <v>6</v>
      </c>
      <c r="D153" s="106">
        <v>10</v>
      </c>
      <c r="E153" s="34"/>
      <c r="F153" s="94">
        <f t="shared" si="18"/>
        <v>0</v>
      </c>
      <c r="G153" s="107"/>
      <c r="H153" s="34">
        <f t="shared" si="19"/>
        <v>0</v>
      </c>
      <c r="I153" s="108">
        <f t="shared" ref="I153:I201" si="20">H153*G153+H153</f>
        <v>0</v>
      </c>
    </row>
    <row r="154" spans="1:10" ht="15.75" thickBot="1" x14ac:dyDescent="0.25">
      <c r="A154" s="100">
        <v>3</v>
      </c>
      <c r="B154" s="27" t="s">
        <v>112</v>
      </c>
      <c r="C154" s="28" t="s">
        <v>6</v>
      </c>
      <c r="D154" s="106">
        <v>10</v>
      </c>
      <c r="E154" s="34"/>
      <c r="F154" s="94">
        <f t="shared" si="18"/>
        <v>0</v>
      </c>
      <c r="G154" s="107"/>
      <c r="H154" s="34">
        <f t="shared" si="19"/>
        <v>0</v>
      </c>
      <c r="I154" s="108">
        <f t="shared" si="20"/>
        <v>0</v>
      </c>
    </row>
    <row r="155" spans="1:10" ht="30.75" thickBot="1" x14ac:dyDescent="0.25">
      <c r="A155" s="100">
        <v>4</v>
      </c>
      <c r="B155" s="27" t="s">
        <v>113</v>
      </c>
      <c r="C155" s="28" t="s">
        <v>114</v>
      </c>
      <c r="D155" s="106">
        <v>10</v>
      </c>
      <c r="E155" s="34"/>
      <c r="F155" s="94">
        <f t="shared" si="18"/>
        <v>0</v>
      </c>
      <c r="G155" s="107"/>
      <c r="H155" s="34">
        <f t="shared" si="19"/>
        <v>0</v>
      </c>
      <c r="I155" s="108">
        <f t="shared" si="20"/>
        <v>0</v>
      </c>
    </row>
    <row r="156" spans="1:10" ht="15.75" thickBot="1" x14ac:dyDescent="0.25">
      <c r="A156" s="100">
        <v>5</v>
      </c>
      <c r="B156" s="27" t="s">
        <v>115</v>
      </c>
      <c r="C156" s="28" t="s">
        <v>6</v>
      </c>
      <c r="D156" s="106">
        <v>10</v>
      </c>
      <c r="E156" s="34"/>
      <c r="F156" s="94">
        <f t="shared" si="18"/>
        <v>0</v>
      </c>
      <c r="G156" s="107"/>
      <c r="H156" s="34">
        <f t="shared" si="19"/>
        <v>0</v>
      </c>
      <c r="I156" s="108">
        <f t="shared" si="20"/>
        <v>0</v>
      </c>
    </row>
    <row r="157" spans="1:10" ht="30.75" thickBot="1" x14ac:dyDescent="0.25">
      <c r="A157" s="100">
        <v>6</v>
      </c>
      <c r="B157" s="27" t="s">
        <v>116</v>
      </c>
      <c r="C157" s="28" t="s">
        <v>6</v>
      </c>
      <c r="D157" s="106">
        <v>10</v>
      </c>
      <c r="E157" s="34"/>
      <c r="F157" s="94">
        <f t="shared" si="18"/>
        <v>0</v>
      </c>
      <c r="G157" s="107"/>
      <c r="H157" s="34">
        <f t="shared" si="19"/>
        <v>0</v>
      </c>
      <c r="I157" s="108">
        <f t="shared" si="20"/>
        <v>0</v>
      </c>
    </row>
    <row r="158" spans="1:10" ht="15.75" thickBot="1" x14ac:dyDescent="0.25">
      <c r="A158" s="100">
        <v>7</v>
      </c>
      <c r="B158" s="27" t="s">
        <v>117</v>
      </c>
      <c r="C158" s="28" t="s">
        <v>6</v>
      </c>
      <c r="D158" s="106">
        <v>10</v>
      </c>
      <c r="E158" s="34"/>
      <c r="F158" s="94">
        <f t="shared" si="18"/>
        <v>0</v>
      </c>
      <c r="G158" s="107"/>
      <c r="H158" s="34">
        <f t="shared" si="19"/>
        <v>0</v>
      </c>
      <c r="I158" s="108">
        <f t="shared" si="20"/>
        <v>0</v>
      </c>
    </row>
    <row r="159" spans="1:10" ht="30.75" thickBot="1" x14ac:dyDescent="0.25">
      <c r="A159" s="100">
        <v>8</v>
      </c>
      <c r="B159" s="27" t="s">
        <v>120</v>
      </c>
      <c r="C159" s="28" t="s">
        <v>6</v>
      </c>
      <c r="D159" s="106">
        <v>20</v>
      </c>
      <c r="E159" s="34"/>
      <c r="F159" s="94">
        <f t="shared" si="18"/>
        <v>0</v>
      </c>
      <c r="G159" s="107"/>
      <c r="H159" s="34">
        <f t="shared" si="19"/>
        <v>0</v>
      </c>
      <c r="I159" s="108">
        <f t="shared" si="20"/>
        <v>0</v>
      </c>
    </row>
    <row r="160" spans="1:10" ht="15.75" thickBot="1" x14ac:dyDescent="0.25">
      <c r="A160" s="100">
        <v>9</v>
      </c>
      <c r="B160" s="27" t="s">
        <v>121</v>
      </c>
      <c r="C160" s="28" t="s">
        <v>6</v>
      </c>
      <c r="D160" s="106">
        <v>20</v>
      </c>
      <c r="E160" s="34"/>
      <c r="F160" s="94">
        <f t="shared" si="18"/>
        <v>0</v>
      </c>
      <c r="G160" s="107"/>
      <c r="H160" s="34">
        <f t="shared" si="19"/>
        <v>0</v>
      </c>
      <c r="I160" s="108">
        <f t="shared" si="20"/>
        <v>0</v>
      </c>
    </row>
    <row r="161" spans="1:9" ht="15.75" thickBot="1" x14ac:dyDescent="0.25">
      <c r="A161" s="100">
        <v>10</v>
      </c>
      <c r="B161" s="27" t="s">
        <v>122</v>
      </c>
      <c r="C161" s="35" t="s">
        <v>6</v>
      </c>
      <c r="D161" s="109">
        <v>30</v>
      </c>
      <c r="E161" s="61"/>
      <c r="F161" s="94">
        <f t="shared" si="18"/>
        <v>0</v>
      </c>
      <c r="G161" s="107"/>
      <c r="H161" s="34">
        <f t="shared" si="19"/>
        <v>0</v>
      </c>
      <c r="I161" s="108">
        <f t="shared" si="20"/>
        <v>0</v>
      </c>
    </row>
    <row r="162" spans="1:9" ht="15.75" thickBot="1" x14ac:dyDescent="0.25">
      <c r="A162" s="100">
        <v>11</v>
      </c>
      <c r="B162" s="27" t="s">
        <v>123</v>
      </c>
      <c r="C162" s="35" t="s">
        <v>6</v>
      </c>
      <c r="D162" s="109">
        <v>30</v>
      </c>
      <c r="E162" s="38"/>
      <c r="F162" s="94">
        <f t="shared" si="18"/>
        <v>0</v>
      </c>
      <c r="G162" s="107"/>
      <c r="H162" s="34">
        <f t="shared" si="19"/>
        <v>0</v>
      </c>
      <c r="I162" s="108">
        <f t="shared" si="20"/>
        <v>0</v>
      </c>
    </row>
    <row r="163" spans="1:9" ht="15.75" thickBot="1" x14ac:dyDescent="0.25">
      <c r="A163" s="100">
        <v>12</v>
      </c>
      <c r="B163" s="27" t="s">
        <v>124</v>
      </c>
      <c r="C163" s="28" t="s">
        <v>6</v>
      </c>
      <c r="D163" s="109">
        <v>30</v>
      </c>
      <c r="E163" s="38"/>
      <c r="F163" s="94">
        <f t="shared" si="18"/>
        <v>0</v>
      </c>
      <c r="G163" s="107"/>
      <c r="H163" s="34">
        <f t="shared" si="19"/>
        <v>0</v>
      </c>
      <c r="I163" s="108">
        <f t="shared" si="20"/>
        <v>0</v>
      </c>
    </row>
    <row r="164" spans="1:9" ht="15.75" thickBot="1" x14ac:dyDescent="0.25">
      <c r="A164" s="100">
        <v>13</v>
      </c>
      <c r="B164" s="27" t="s">
        <v>125</v>
      </c>
      <c r="C164" s="35" t="s">
        <v>6</v>
      </c>
      <c r="D164" s="109">
        <v>5</v>
      </c>
      <c r="E164" s="38"/>
      <c r="F164" s="94">
        <f t="shared" si="18"/>
        <v>0</v>
      </c>
      <c r="G164" s="107"/>
      <c r="H164" s="34">
        <f t="shared" si="19"/>
        <v>0</v>
      </c>
      <c r="I164" s="108">
        <f t="shared" si="20"/>
        <v>0</v>
      </c>
    </row>
    <row r="165" spans="1:9" ht="15.75" thickBot="1" x14ac:dyDescent="0.25">
      <c r="A165" s="100">
        <v>14</v>
      </c>
      <c r="B165" s="27" t="s">
        <v>126</v>
      </c>
      <c r="C165" s="35" t="s">
        <v>6</v>
      </c>
      <c r="D165" s="109">
        <v>5</v>
      </c>
      <c r="E165" s="38"/>
      <c r="F165" s="94">
        <f t="shared" si="18"/>
        <v>0</v>
      </c>
      <c r="G165" s="107"/>
      <c r="H165" s="34">
        <f t="shared" si="19"/>
        <v>0</v>
      </c>
      <c r="I165" s="108">
        <f t="shared" si="20"/>
        <v>0</v>
      </c>
    </row>
    <row r="166" spans="1:9" ht="15.75" thickBot="1" x14ac:dyDescent="0.25">
      <c r="A166" s="100">
        <v>15</v>
      </c>
      <c r="B166" s="27" t="s">
        <v>127</v>
      </c>
      <c r="C166" s="28" t="s">
        <v>6</v>
      </c>
      <c r="D166" s="109">
        <v>5</v>
      </c>
      <c r="E166" s="38"/>
      <c r="F166" s="94">
        <f t="shared" si="18"/>
        <v>0</v>
      </c>
      <c r="G166" s="107"/>
      <c r="H166" s="34">
        <f t="shared" si="19"/>
        <v>0</v>
      </c>
      <c r="I166" s="108">
        <f t="shared" si="20"/>
        <v>0</v>
      </c>
    </row>
    <row r="167" spans="1:9" ht="15.75" thickBot="1" x14ac:dyDescent="0.25">
      <c r="A167" s="100">
        <v>16</v>
      </c>
      <c r="B167" s="27" t="s">
        <v>128</v>
      </c>
      <c r="C167" s="35" t="s">
        <v>6</v>
      </c>
      <c r="D167" s="109">
        <v>30</v>
      </c>
      <c r="E167" s="38"/>
      <c r="F167" s="94">
        <f t="shared" si="18"/>
        <v>0</v>
      </c>
      <c r="G167" s="107"/>
      <c r="H167" s="34">
        <f t="shared" si="19"/>
        <v>0</v>
      </c>
      <c r="I167" s="108">
        <f t="shared" si="20"/>
        <v>0</v>
      </c>
    </row>
    <row r="168" spans="1:9" ht="15.75" thickBot="1" x14ac:dyDescent="0.25">
      <c r="A168" s="100">
        <v>17</v>
      </c>
      <c r="B168" s="27" t="s">
        <v>129</v>
      </c>
      <c r="C168" s="35" t="s">
        <v>130</v>
      </c>
      <c r="D168" s="109">
        <v>300</v>
      </c>
      <c r="E168" s="38"/>
      <c r="F168" s="94">
        <f t="shared" si="18"/>
        <v>0</v>
      </c>
      <c r="G168" s="107"/>
      <c r="H168" s="34">
        <f t="shared" si="19"/>
        <v>0</v>
      </c>
      <c r="I168" s="108">
        <f t="shared" si="20"/>
        <v>0</v>
      </c>
    </row>
    <row r="169" spans="1:9" ht="15.75" thickBot="1" x14ac:dyDescent="0.25">
      <c r="A169" s="100">
        <v>18</v>
      </c>
      <c r="B169" s="27" t="s">
        <v>131</v>
      </c>
      <c r="C169" s="35" t="s">
        <v>130</v>
      </c>
      <c r="D169" s="109">
        <v>100</v>
      </c>
      <c r="E169" s="38"/>
      <c r="F169" s="94">
        <f t="shared" si="18"/>
        <v>0</v>
      </c>
      <c r="G169" s="107"/>
      <c r="H169" s="34">
        <f t="shared" si="19"/>
        <v>0</v>
      </c>
      <c r="I169" s="108">
        <f t="shared" si="20"/>
        <v>0</v>
      </c>
    </row>
    <row r="170" spans="1:9" ht="15.75" thickBot="1" x14ac:dyDescent="0.25">
      <c r="A170" s="100">
        <v>19</v>
      </c>
      <c r="B170" s="27" t="s">
        <v>132</v>
      </c>
      <c r="C170" s="35" t="s">
        <v>130</v>
      </c>
      <c r="D170" s="109">
        <v>100</v>
      </c>
      <c r="E170" s="38"/>
      <c r="F170" s="94">
        <f t="shared" si="18"/>
        <v>0</v>
      </c>
      <c r="G170" s="107"/>
      <c r="H170" s="34">
        <f t="shared" si="19"/>
        <v>0</v>
      </c>
      <c r="I170" s="108">
        <f t="shared" si="20"/>
        <v>0</v>
      </c>
    </row>
    <row r="171" spans="1:9" ht="15.75" thickBot="1" x14ac:dyDescent="0.25">
      <c r="A171" s="100">
        <v>20</v>
      </c>
      <c r="B171" s="27" t="s">
        <v>133</v>
      </c>
      <c r="C171" s="35" t="s">
        <v>6</v>
      </c>
      <c r="D171" s="109">
        <v>20</v>
      </c>
      <c r="E171" s="38"/>
      <c r="F171" s="94">
        <f t="shared" si="18"/>
        <v>0</v>
      </c>
      <c r="G171" s="107"/>
      <c r="H171" s="34">
        <f t="shared" si="19"/>
        <v>0</v>
      </c>
      <c r="I171" s="108">
        <f t="shared" si="20"/>
        <v>0</v>
      </c>
    </row>
    <row r="172" spans="1:9" ht="15.75" thickBot="1" x14ac:dyDescent="0.25">
      <c r="A172" s="100">
        <v>21</v>
      </c>
      <c r="B172" s="27" t="s">
        <v>134</v>
      </c>
      <c r="C172" s="35" t="s">
        <v>6</v>
      </c>
      <c r="D172" s="109">
        <v>20</v>
      </c>
      <c r="E172" s="38"/>
      <c r="F172" s="94">
        <f t="shared" si="18"/>
        <v>0</v>
      </c>
      <c r="G172" s="107"/>
      <c r="H172" s="34">
        <f t="shared" si="19"/>
        <v>0</v>
      </c>
      <c r="I172" s="108">
        <f t="shared" si="20"/>
        <v>0</v>
      </c>
    </row>
    <row r="173" spans="1:9" ht="15.75" thickBot="1" x14ac:dyDescent="0.25">
      <c r="A173" s="100">
        <v>22</v>
      </c>
      <c r="B173" s="27" t="s">
        <v>135</v>
      </c>
      <c r="C173" s="35" t="s">
        <v>6</v>
      </c>
      <c r="D173" s="109">
        <v>10</v>
      </c>
      <c r="E173" s="38"/>
      <c r="F173" s="94">
        <f t="shared" si="18"/>
        <v>0</v>
      </c>
      <c r="G173" s="107"/>
      <c r="H173" s="34">
        <f t="shared" si="19"/>
        <v>0</v>
      </c>
      <c r="I173" s="108">
        <f t="shared" si="20"/>
        <v>0</v>
      </c>
    </row>
    <row r="174" spans="1:9" ht="15.75" thickBot="1" x14ac:dyDescent="0.25">
      <c r="A174" s="100">
        <v>23</v>
      </c>
      <c r="B174" s="27" t="s">
        <v>136</v>
      </c>
      <c r="C174" s="35" t="s">
        <v>6</v>
      </c>
      <c r="D174" s="109">
        <v>200</v>
      </c>
      <c r="E174" s="38"/>
      <c r="F174" s="94">
        <f t="shared" si="18"/>
        <v>0</v>
      </c>
      <c r="G174" s="107"/>
      <c r="H174" s="34">
        <f t="shared" si="19"/>
        <v>0</v>
      </c>
      <c r="I174" s="108">
        <f t="shared" si="20"/>
        <v>0</v>
      </c>
    </row>
    <row r="175" spans="1:9" ht="15.75" thickBot="1" x14ac:dyDescent="0.25">
      <c r="A175" s="100">
        <v>24</v>
      </c>
      <c r="B175" s="27" t="s">
        <v>137</v>
      </c>
      <c r="C175" s="35" t="s">
        <v>130</v>
      </c>
      <c r="D175" s="109">
        <v>200</v>
      </c>
      <c r="E175" s="38"/>
      <c r="F175" s="94">
        <f t="shared" si="18"/>
        <v>0</v>
      </c>
      <c r="G175" s="107"/>
      <c r="H175" s="34">
        <f t="shared" si="19"/>
        <v>0</v>
      </c>
      <c r="I175" s="108">
        <f t="shared" si="20"/>
        <v>0</v>
      </c>
    </row>
    <row r="176" spans="1:9" ht="15.75" thickBot="1" x14ac:dyDescent="0.25">
      <c r="A176" s="100">
        <v>25</v>
      </c>
      <c r="B176" s="27" t="s">
        <v>138</v>
      </c>
      <c r="C176" s="35" t="s">
        <v>130</v>
      </c>
      <c r="D176" s="109">
        <v>200</v>
      </c>
      <c r="E176" s="38"/>
      <c r="F176" s="94">
        <f t="shared" si="18"/>
        <v>0</v>
      </c>
      <c r="G176" s="107"/>
      <c r="H176" s="34">
        <f t="shared" si="19"/>
        <v>0</v>
      </c>
      <c r="I176" s="108">
        <f t="shared" si="20"/>
        <v>0</v>
      </c>
    </row>
    <row r="177" spans="1:9" ht="15.75" thickBot="1" x14ac:dyDescent="0.25">
      <c r="A177" s="100">
        <v>26</v>
      </c>
      <c r="B177" s="27" t="s">
        <v>139</v>
      </c>
      <c r="C177" s="35" t="s">
        <v>130</v>
      </c>
      <c r="D177" s="109">
        <v>200</v>
      </c>
      <c r="E177" s="38"/>
      <c r="F177" s="94">
        <f t="shared" si="18"/>
        <v>0</v>
      </c>
      <c r="G177" s="107"/>
      <c r="H177" s="34">
        <f t="shared" si="19"/>
        <v>0</v>
      </c>
      <c r="I177" s="108">
        <f t="shared" si="20"/>
        <v>0</v>
      </c>
    </row>
    <row r="178" spans="1:9" ht="15.75" thickBot="1" x14ac:dyDescent="0.25">
      <c r="A178" s="100">
        <v>27</v>
      </c>
      <c r="B178" s="27" t="s">
        <v>140</v>
      </c>
      <c r="C178" s="35" t="s">
        <v>6</v>
      </c>
      <c r="D178" s="109">
        <v>100</v>
      </c>
      <c r="E178" s="38"/>
      <c r="F178" s="94">
        <f t="shared" si="18"/>
        <v>0</v>
      </c>
      <c r="G178" s="107"/>
      <c r="H178" s="34">
        <f t="shared" si="19"/>
        <v>0</v>
      </c>
      <c r="I178" s="108">
        <f t="shared" si="20"/>
        <v>0</v>
      </c>
    </row>
    <row r="179" spans="1:9" ht="15.75" thickBot="1" x14ac:dyDescent="0.25">
      <c r="A179" s="100">
        <v>28</v>
      </c>
      <c r="B179" s="27" t="s">
        <v>141</v>
      </c>
      <c r="C179" s="35" t="s">
        <v>6</v>
      </c>
      <c r="D179" s="109">
        <v>300</v>
      </c>
      <c r="E179" s="38"/>
      <c r="F179" s="94">
        <f t="shared" si="18"/>
        <v>0</v>
      </c>
      <c r="G179" s="107"/>
      <c r="H179" s="34">
        <f t="shared" si="19"/>
        <v>0</v>
      </c>
      <c r="I179" s="108">
        <f t="shared" si="20"/>
        <v>0</v>
      </c>
    </row>
    <row r="180" spans="1:9" ht="15.75" thickBot="1" x14ac:dyDescent="0.25">
      <c r="A180" s="100">
        <v>29</v>
      </c>
      <c r="B180" s="27" t="s">
        <v>142</v>
      </c>
      <c r="C180" s="35" t="s">
        <v>6</v>
      </c>
      <c r="D180" s="109">
        <v>10</v>
      </c>
      <c r="E180" s="38"/>
      <c r="F180" s="94">
        <f t="shared" si="18"/>
        <v>0</v>
      </c>
      <c r="G180" s="107"/>
      <c r="H180" s="34">
        <f t="shared" si="19"/>
        <v>0</v>
      </c>
      <c r="I180" s="108">
        <f t="shared" si="20"/>
        <v>0</v>
      </c>
    </row>
    <row r="181" spans="1:9" ht="15.75" thickBot="1" x14ac:dyDescent="0.25">
      <c r="A181" s="100">
        <v>30</v>
      </c>
      <c r="B181" s="27" t="s">
        <v>145</v>
      </c>
      <c r="C181" s="35" t="s">
        <v>146</v>
      </c>
      <c r="D181" s="109">
        <v>20</v>
      </c>
      <c r="E181" s="38"/>
      <c r="F181" s="94">
        <f t="shared" ref="F181:F200" si="21">E181*G181+E181</f>
        <v>0</v>
      </c>
      <c r="G181" s="107"/>
      <c r="H181" s="34">
        <f t="shared" ref="H181:H200" si="22">E181*D181</f>
        <v>0</v>
      </c>
      <c r="I181" s="108">
        <f t="shared" si="20"/>
        <v>0</v>
      </c>
    </row>
    <row r="182" spans="1:9" ht="15.75" thickBot="1" x14ac:dyDescent="0.25">
      <c r="A182" s="100">
        <v>31</v>
      </c>
      <c r="B182" s="27" t="s">
        <v>147</v>
      </c>
      <c r="C182" s="35" t="s">
        <v>6</v>
      </c>
      <c r="D182" s="109">
        <v>10</v>
      </c>
      <c r="E182" s="38"/>
      <c r="F182" s="94">
        <f t="shared" si="21"/>
        <v>0</v>
      </c>
      <c r="G182" s="107"/>
      <c r="H182" s="34">
        <f t="shared" si="22"/>
        <v>0</v>
      </c>
      <c r="I182" s="108">
        <f t="shared" si="20"/>
        <v>0</v>
      </c>
    </row>
    <row r="183" spans="1:9" ht="15.75" thickBot="1" x14ac:dyDescent="0.25">
      <c r="A183" s="100">
        <v>32</v>
      </c>
      <c r="B183" s="27" t="s">
        <v>148</v>
      </c>
      <c r="C183" s="35" t="s">
        <v>6</v>
      </c>
      <c r="D183" s="109">
        <v>10</v>
      </c>
      <c r="E183" s="38"/>
      <c r="F183" s="94">
        <f t="shared" si="21"/>
        <v>0</v>
      </c>
      <c r="G183" s="107"/>
      <c r="H183" s="34">
        <f t="shared" si="22"/>
        <v>0</v>
      </c>
      <c r="I183" s="108">
        <f t="shared" si="20"/>
        <v>0</v>
      </c>
    </row>
    <row r="184" spans="1:9" ht="15.75" thickBot="1" x14ac:dyDescent="0.25">
      <c r="A184" s="100">
        <v>33</v>
      </c>
      <c r="B184" s="27" t="s">
        <v>149</v>
      </c>
      <c r="C184" s="35" t="s">
        <v>6</v>
      </c>
      <c r="D184" s="109">
        <v>20</v>
      </c>
      <c r="E184" s="38"/>
      <c r="F184" s="94">
        <f t="shared" si="21"/>
        <v>0</v>
      </c>
      <c r="G184" s="107"/>
      <c r="H184" s="34">
        <f t="shared" si="22"/>
        <v>0</v>
      </c>
      <c r="I184" s="108">
        <f t="shared" si="20"/>
        <v>0</v>
      </c>
    </row>
    <row r="185" spans="1:9" ht="15.75" thickBot="1" x14ac:dyDescent="0.25">
      <c r="A185" s="100">
        <v>34</v>
      </c>
      <c r="B185" s="27" t="s">
        <v>152</v>
      </c>
      <c r="C185" s="35" t="s">
        <v>153</v>
      </c>
      <c r="D185" s="109">
        <v>10</v>
      </c>
      <c r="E185" s="38"/>
      <c r="F185" s="94">
        <f t="shared" si="21"/>
        <v>0</v>
      </c>
      <c r="G185" s="107"/>
      <c r="H185" s="34">
        <f t="shared" si="22"/>
        <v>0</v>
      </c>
      <c r="I185" s="108">
        <f t="shared" si="20"/>
        <v>0</v>
      </c>
    </row>
    <row r="186" spans="1:9" ht="30.75" thickBot="1" x14ac:dyDescent="0.25">
      <c r="A186" s="100">
        <v>35</v>
      </c>
      <c r="B186" s="27" t="s">
        <v>155</v>
      </c>
      <c r="C186" s="35" t="s">
        <v>114</v>
      </c>
      <c r="D186" s="109">
        <v>20</v>
      </c>
      <c r="E186" s="38"/>
      <c r="F186" s="94">
        <f t="shared" si="21"/>
        <v>0</v>
      </c>
      <c r="G186" s="107"/>
      <c r="H186" s="34">
        <f t="shared" si="22"/>
        <v>0</v>
      </c>
      <c r="I186" s="108">
        <f t="shared" si="20"/>
        <v>0</v>
      </c>
    </row>
    <row r="187" spans="1:9" ht="15.75" thickBot="1" x14ac:dyDescent="0.25">
      <c r="A187" s="100">
        <v>36</v>
      </c>
      <c r="B187" s="27" t="s">
        <v>156</v>
      </c>
      <c r="C187" s="35" t="s">
        <v>114</v>
      </c>
      <c r="D187" s="109">
        <v>50</v>
      </c>
      <c r="E187" s="38"/>
      <c r="F187" s="94">
        <f t="shared" si="21"/>
        <v>0</v>
      </c>
      <c r="G187" s="107"/>
      <c r="H187" s="34">
        <f t="shared" si="22"/>
        <v>0</v>
      </c>
      <c r="I187" s="108">
        <f t="shared" si="20"/>
        <v>0</v>
      </c>
    </row>
    <row r="188" spans="1:9" ht="15.75" thickBot="1" x14ac:dyDescent="0.25">
      <c r="A188" s="100">
        <v>37</v>
      </c>
      <c r="B188" s="27" t="s">
        <v>157</v>
      </c>
      <c r="C188" s="35" t="s">
        <v>158</v>
      </c>
      <c r="D188" s="109">
        <v>10</v>
      </c>
      <c r="E188" s="38"/>
      <c r="F188" s="94">
        <f t="shared" si="21"/>
        <v>0</v>
      </c>
      <c r="G188" s="107"/>
      <c r="H188" s="34">
        <f t="shared" si="22"/>
        <v>0</v>
      </c>
      <c r="I188" s="108">
        <f t="shared" si="20"/>
        <v>0</v>
      </c>
    </row>
    <row r="189" spans="1:9" ht="15.75" thickBot="1" x14ac:dyDescent="0.25">
      <c r="A189" s="100">
        <v>38</v>
      </c>
      <c r="B189" s="27" t="s">
        <v>159</v>
      </c>
      <c r="C189" s="35" t="s">
        <v>158</v>
      </c>
      <c r="D189" s="109">
        <v>10</v>
      </c>
      <c r="E189" s="38"/>
      <c r="F189" s="94">
        <f t="shared" si="21"/>
        <v>0</v>
      </c>
      <c r="G189" s="107"/>
      <c r="H189" s="34">
        <f t="shared" si="22"/>
        <v>0</v>
      </c>
      <c r="I189" s="108">
        <f t="shared" si="20"/>
        <v>0</v>
      </c>
    </row>
    <row r="190" spans="1:9" ht="15.75" thickBot="1" x14ac:dyDescent="0.25">
      <c r="A190" s="100">
        <v>39</v>
      </c>
      <c r="B190" s="27" t="s">
        <v>160</v>
      </c>
      <c r="C190" s="35" t="s">
        <v>158</v>
      </c>
      <c r="D190" s="109">
        <v>10</v>
      </c>
      <c r="E190" s="38"/>
      <c r="F190" s="94">
        <f t="shared" si="21"/>
        <v>0</v>
      </c>
      <c r="G190" s="107"/>
      <c r="H190" s="34">
        <f t="shared" si="22"/>
        <v>0</v>
      </c>
      <c r="I190" s="108">
        <f t="shared" si="20"/>
        <v>0</v>
      </c>
    </row>
    <row r="191" spans="1:9" ht="15.75" thickBot="1" x14ac:dyDescent="0.25">
      <c r="A191" s="100">
        <v>40</v>
      </c>
      <c r="B191" s="27" t="s">
        <v>161</v>
      </c>
      <c r="C191" s="35" t="s">
        <v>158</v>
      </c>
      <c r="D191" s="109">
        <v>10</v>
      </c>
      <c r="E191" s="38"/>
      <c r="F191" s="94">
        <f t="shared" si="21"/>
        <v>0</v>
      </c>
      <c r="G191" s="107"/>
      <c r="H191" s="34">
        <f t="shared" si="22"/>
        <v>0</v>
      </c>
      <c r="I191" s="108">
        <f t="shared" si="20"/>
        <v>0</v>
      </c>
    </row>
    <row r="192" spans="1:9" ht="15.75" thickBot="1" x14ac:dyDescent="0.25">
      <c r="A192" s="100">
        <v>41</v>
      </c>
      <c r="B192" s="27" t="s">
        <v>161</v>
      </c>
      <c r="C192" s="35" t="s">
        <v>158</v>
      </c>
      <c r="D192" s="109">
        <v>10</v>
      </c>
      <c r="E192" s="38"/>
      <c r="F192" s="94">
        <f t="shared" si="21"/>
        <v>0</v>
      </c>
      <c r="G192" s="107"/>
      <c r="H192" s="34">
        <f t="shared" si="22"/>
        <v>0</v>
      </c>
      <c r="I192" s="108">
        <f t="shared" si="20"/>
        <v>0</v>
      </c>
    </row>
    <row r="193" spans="1:9" ht="30.75" thickBot="1" x14ac:dyDescent="0.25">
      <c r="A193" s="100">
        <v>42</v>
      </c>
      <c r="B193" s="27" t="s">
        <v>162</v>
      </c>
      <c r="C193" s="35" t="s">
        <v>114</v>
      </c>
      <c r="D193" s="109">
        <v>200</v>
      </c>
      <c r="E193" s="38"/>
      <c r="F193" s="94">
        <f t="shared" si="21"/>
        <v>0</v>
      </c>
      <c r="G193" s="107"/>
      <c r="H193" s="34">
        <f t="shared" si="22"/>
        <v>0</v>
      </c>
      <c r="I193" s="108">
        <f t="shared" si="20"/>
        <v>0</v>
      </c>
    </row>
    <row r="194" spans="1:9" ht="15.75" thickBot="1" x14ac:dyDescent="0.25">
      <c r="A194" s="100">
        <v>43</v>
      </c>
      <c r="B194" s="27" t="s">
        <v>163</v>
      </c>
      <c r="C194" s="35" t="s">
        <v>114</v>
      </c>
      <c r="D194" s="109">
        <v>30</v>
      </c>
      <c r="E194" s="38"/>
      <c r="F194" s="94">
        <f t="shared" si="21"/>
        <v>0</v>
      </c>
      <c r="G194" s="107"/>
      <c r="H194" s="34">
        <f t="shared" si="22"/>
        <v>0</v>
      </c>
      <c r="I194" s="108">
        <f t="shared" si="20"/>
        <v>0</v>
      </c>
    </row>
    <row r="195" spans="1:9" ht="15.75" thickBot="1" x14ac:dyDescent="0.25">
      <c r="A195" s="100">
        <v>44</v>
      </c>
      <c r="B195" s="27" t="s">
        <v>167</v>
      </c>
      <c r="C195" s="35" t="s">
        <v>146</v>
      </c>
      <c r="D195" s="109">
        <v>5</v>
      </c>
      <c r="E195" s="38"/>
      <c r="F195" s="94">
        <f t="shared" si="21"/>
        <v>0</v>
      </c>
      <c r="G195" s="107"/>
      <c r="H195" s="34">
        <f t="shared" si="22"/>
        <v>0</v>
      </c>
      <c r="I195" s="108">
        <f t="shared" si="20"/>
        <v>0</v>
      </c>
    </row>
    <row r="196" spans="1:9" ht="15.75" thickBot="1" x14ac:dyDescent="0.25">
      <c r="A196" s="100">
        <v>45</v>
      </c>
      <c r="B196" s="27" t="s">
        <v>171</v>
      </c>
      <c r="C196" s="35" t="s">
        <v>114</v>
      </c>
      <c r="D196" s="109">
        <v>10</v>
      </c>
      <c r="E196" s="38"/>
      <c r="F196" s="94">
        <f t="shared" si="21"/>
        <v>0</v>
      </c>
      <c r="G196" s="107"/>
      <c r="H196" s="34">
        <f t="shared" si="22"/>
        <v>0</v>
      </c>
      <c r="I196" s="108">
        <f t="shared" si="20"/>
        <v>0</v>
      </c>
    </row>
    <row r="197" spans="1:9" ht="15.75" thickBot="1" x14ac:dyDescent="0.25">
      <c r="A197" s="100">
        <v>46</v>
      </c>
      <c r="B197" s="27" t="s">
        <v>172</v>
      </c>
      <c r="C197" s="35" t="s">
        <v>114</v>
      </c>
      <c r="D197" s="109">
        <v>15</v>
      </c>
      <c r="E197" s="38"/>
      <c r="F197" s="94">
        <f t="shared" si="21"/>
        <v>0</v>
      </c>
      <c r="G197" s="107"/>
      <c r="H197" s="34">
        <f t="shared" si="22"/>
        <v>0</v>
      </c>
      <c r="I197" s="108">
        <f t="shared" si="20"/>
        <v>0</v>
      </c>
    </row>
    <row r="198" spans="1:9" ht="15.75" thickBot="1" x14ac:dyDescent="0.25">
      <c r="A198" s="100">
        <v>47</v>
      </c>
      <c r="B198" s="27" t="s">
        <v>174</v>
      </c>
      <c r="C198" s="35" t="s">
        <v>114</v>
      </c>
      <c r="D198" s="109">
        <v>10</v>
      </c>
      <c r="E198" s="38"/>
      <c r="F198" s="94">
        <f t="shared" si="21"/>
        <v>0</v>
      </c>
      <c r="G198" s="107"/>
      <c r="H198" s="34">
        <f t="shared" si="22"/>
        <v>0</v>
      </c>
      <c r="I198" s="108">
        <f t="shared" si="20"/>
        <v>0</v>
      </c>
    </row>
    <row r="199" spans="1:9" ht="15.75" thickBot="1" x14ac:dyDescent="0.25">
      <c r="A199" s="100">
        <v>48</v>
      </c>
      <c r="B199" s="27" t="s">
        <v>175</v>
      </c>
      <c r="C199" s="35" t="s">
        <v>114</v>
      </c>
      <c r="D199" s="109">
        <v>10</v>
      </c>
      <c r="E199" s="38"/>
      <c r="F199" s="94">
        <f t="shared" si="21"/>
        <v>0</v>
      </c>
      <c r="G199" s="107"/>
      <c r="H199" s="34">
        <f t="shared" si="22"/>
        <v>0</v>
      </c>
      <c r="I199" s="108">
        <f t="shared" si="20"/>
        <v>0</v>
      </c>
    </row>
    <row r="200" spans="1:9" ht="15.75" thickBot="1" x14ac:dyDescent="0.25">
      <c r="A200" s="100">
        <v>49</v>
      </c>
      <c r="B200" s="27" t="s">
        <v>176</v>
      </c>
      <c r="C200" s="35" t="s">
        <v>114</v>
      </c>
      <c r="D200" s="109">
        <v>5</v>
      </c>
      <c r="E200" s="38"/>
      <c r="F200" s="94">
        <f t="shared" si="21"/>
        <v>0</v>
      </c>
      <c r="G200" s="107"/>
      <c r="H200" s="34">
        <f t="shared" si="22"/>
        <v>0</v>
      </c>
      <c r="I200" s="108">
        <f t="shared" si="20"/>
        <v>0</v>
      </c>
    </row>
    <row r="201" spans="1:9" ht="15.75" thickBot="1" x14ac:dyDescent="0.25">
      <c r="A201" s="100">
        <v>50</v>
      </c>
      <c r="B201" s="27" t="s">
        <v>177</v>
      </c>
      <c r="C201" s="35" t="s">
        <v>114</v>
      </c>
      <c r="D201" s="109">
        <v>5</v>
      </c>
      <c r="E201" s="38"/>
      <c r="F201" s="94">
        <f t="shared" ref="F201:F211" si="23">E201*G201+E201</f>
        <v>0</v>
      </c>
      <c r="G201" s="107"/>
      <c r="H201" s="34">
        <f t="shared" ref="H201:H211" si="24">E201*D201</f>
        <v>0</v>
      </c>
      <c r="I201" s="108">
        <f t="shared" si="20"/>
        <v>0</v>
      </c>
    </row>
    <row r="202" spans="1:9" ht="15.75" thickBot="1" x14ac:dyDescent="0.25">
      <c r="A202" s="100">
        <v>51</v>
      </c>
      <c r="B202" s="27" t="s">
        <v>178</v>
      </c>
      <c r="C202" s="35" t="s">
        <v>114</v>
      </c>
      <c r="D202" s="109">
        <v>5</v>
      </c>
      <c r="E202" s="38"/>
      <c r="F202" s="94">
        <f t="shared" si="23"/>
        <v>0</v>
      </c>
      <c r="G202" s="107"/>
      <c r="H202" s="34">
        <f t="shared" si="24"/>
        <v>0</v>
      </c>
      <c r="I202" s="108">
        <f t="shared" ref="I202:I211" si="25">H202*G202+H202</f>
        <v>0</v>
      </c>
    </row>
    <row r="203" spans="1:9" ht="15.75" thickBot="1" x14ac:dyDescent="0.25">
      <c r="A203" s="100">
        <v>52</v>
      </c>
      <c r="B203" s="27" t="s">
        <v>179</v>
      </c>
      <c r="C203" s="35" t="s">
        <v>114</v>
      </c>
      <c r="D203" s="109">
        <v>5</v>
      </c>
      <c r="E203" s="38"/>
      <c r="F203" s="94">
        <f t="shared" si="23"/>
        <v>0</v>
      </c>
      <c r="G203" s="107"/>
      <c r="H203" s="34">
        <f t="shared" si="24"/>
        <v>0</v>
      </c>
      <c r="I203" s="108">
        <f t="shared" si="25"/>
        <v>0</v>
      </c>
    </row>
    <row r="204" spans="1:9" ht="15.75" thickBot="1" x14ac:dyDescent="0.25">
      <c r="A204" s="100">
        <v>53</v>
      </c>
      <c r="B204" s="27" t="s">
        <v>180</v>
      </c>
      <c r="C204" s="35" t="s">
        <v>114</v>
      </c>
      <c r="D204" s="109">
        <v>5</v>
      </c>
      <c r="E204" s="38"/>
      <c r="F204" s="94">
        <f t="shared" si="23"/>
        <v>0</v>
      </c>
      <c r="G204" s="107"/>
      <c r="H204" s="34">
        <f t="shared" si="24"/>
        <v>0</v>
      </c>
      <c r="I204" s="108">
        <f t="shared" si="25"/>
        <v>0</v>
      </c>
    </row>
    <row r="205" spans="1:9" ht="15.75" thickBot="1" x14ac:dyDescent="0.25">
      <c r="A205" s="100">
        <v>54</v>
      </c>
      <c r="B205" s="27" t="s">
        <v>181</v>
      </c>
      <c r="C205" s="35" t="s">
        <v>114</v>
      </c>
      <c r="D205" s="109">
        <v>5</v>
      </c>
      <c r="E205" s="38"/>
      <c r="F205" s="94">
        <f t="shared" si="23"/>
        <v>0</v>
      </c>
      <c r="G205" s="107"/>
      <c r="H205" s="34">
        <f t="shared" si="24"/>
        <v>0</v>
      </c>
      <c r="I205" s="108">
        <f t="shared" si="25"/>
        <v>0</v>
      </c>
    </row>
    <row r="206" spans="1:9" ht="15.75" thickBot="1" x14ac:dyDescent="0.25">
      <c r="A206" s="100">
        <v>55</v>
      </c>
      <c r="B206" s="27" t="s">
        <v>182</v>
      </c>
      <c r="C206" s="35" t="s">
        <v>114</v>
      </c>
      <c r="D206" s="109">
        <v>50</v>
      </c>
      <c r="E206" s="38"/>
      <c r="F206" s="94">
        <f t="shared" si="23"/>
        <v>0</v>
      </c>
      <c r="G206" s="107"/>
      <c r="H206" s="34">
        <f t="shared" si="24"/>
        <v>0</v>
      </c>
      <c r="I206" s="108">
        <f t="shared" si="25"/>
        <v>0</v>
      </c>
    </row>
    <row r="207" spans="1:9" ht="15.75" thickBot="1" x14ac:dyDescent="0.25">
      <c r="A207" s="100">
        <v>56</v>
      </c>
      <c r="B207" s="27" t="s">
        <v>183</v>
      </c>
      <c r="C207" s="35" t="s">
        <v>114</v>
      </c>
      <c r="D207" s="109">
        <v>30</v>
      </c>
      <c r="E207" s="38"/>
      <c r="F207" s="94">
        <f t="shared" si="23"/>
        <v>0</v>
      </c>
      <c r="G207" s="107"/>
      <c r="H207" s="34">
        <f t="shared" si="24"/>
        <v>0</v>
      </c>
      <c r="I207" s="108">
        <f t="shared" si="25"/>
        <v>0</v>
      </c>
    </row>
    <row r="208" spans="1:9" ht="30.75" thickBot="1" x14ac:dyDescent="0.25">
      <c r="A208" s="100">
        <v>57</v>
      </c>
      <c r="B208" s="27" t="s">
        <v>184</v>
      </c>
      <c r="C208" s="35" t="s">
        <v>114</v>
      </c>
      <c r="D208" s="109">
        <v>5</v>
      </c>
      <c r="E208" s="38"/>
      <c r="F208" s="94">
        <f t="shared" si="23"/>
        <v>0</v>
      </c>
      <c r="G208" s="107"/>
      <c r="H208" s="34">
        <f t="shared" si="24"/>
        <v>0</v>
      </c>
      <c r="I208" s="108">
        <f t="shared" si="25"/>
        <v>0</v>
      </c>
    </row>
    <row r="209" spans="1:9" ht="15.75" thickBot="1" x14ac:dyDescent="0.25">
      <c r="A209" s="100">
        <v>58</v>
      </c>
      <c r="B209" s="27" t="s">
        <v>203</v>
      </c>
      <c r="C209" s="35" t="s">
        <v>114</v>
      </c>
      <c r="D209" s="109">
        <v>50</v>
      </c>
      <c r="E209" s="38"/>
      <c r="F209" s="94">
        <f t="shared" si="23"/>
        <v>0</v>
      </c>
      <c r="G209" s="107"/>
      <c r="H209" s="34">
        <f t="shared" si="24"/>
        <v>0</v>
      </c>
      <c r="I209" s="108">
        <f t="shared" si="25"/>
        <v>0</v>
      </c>
    </row>
    <row r="210" spans="1:9" ht="15.75" thickBot="1" x14ac:dyDescent="0.25">
      <c r="A210" s="100">
        <v>59</v>
      </c>
      <c r="B210" s="27" t="s">
        <v>185</v>
      </c>
      <c r="C210" s="35" t="s">
        <v>114</v>
      </c>
      <c r="D210" s="109">
        <v>5</v>
      </c>
      <c r="E210" s="38"/>
      <c r="F210" s="94">
        <f t="shared" si="23"/>
        <v>0</v>
      </c>
      <c r="G210" s="107"/>
      <c r="H210" s="34">
        <f t="shared" si="24"/>
        <v>0</v>
      </c>
      <c r="I210" s="108">
        <f t="shared" si="25"/>
        <v>0</v>
      </c>
    </row>
    <row r="211" spans="1:9" ht="30.75" thickBot="1" x14ac:dyDescent="0.25">
      <c r="A211" s="88">
        <v>60</v>
      </c>
      <c r="B211" s="62" t="s">
        <v>186</v>
      </c>
      <c r="C211" s="40" t="s">
        <v>114</v>
      </c>
      <c r="D211" s="110">
        <v>10</v>
      </c>
      <c r="E211" s="43"/>
      <c r="F211" s="94">
        <f t="shared" si="23"/>
        <v>0</v>
      </c>
      <c r="G211" s="111"/>
      <c r="H211" s="67">
        <f t="shared" si="24"/>
        <v>0</v>
      </c>
      <c r="I211" s="112">
        <f t="shared" si="25"/>
        <v>0</v>
      </c>
    </row>
    <row r="212" spans="1:9" x14ac:dyDescent="0.2">
      <c r="A212" s="47"/>
      <c r="B212" s="47"/>
      <c r="C212" s="48"/>
      <c r="D212" s="113"/>
      <c r="E212" s="49"/>
      <c r="F212" s="13"/>
      <c r="G212" s="114" t="s">
        <v>190</v>
      </c>
      <c r="H212" s="115">
        <f>SUM(H152:H211)</f>
        <v>0</v>
      </c>
      <c r="I212" s="116">
        <f>SUM(I152:I211)</f>
        <v>0</v>
      </c>
    </row>
    <row r="213" spans="1:9" x14ac:dyDescent="0.2">
      <c r="A213" s="47"/>
      <c r="B213" s="47"/>
      <c r="C213" s="47"/>
      <c r="D213" s="68"/>
      <c r="E213" s="47"/>
      <c r="F213" s="47"/>
      <c r="G213" s="52" t="s">
        <v>188</v>
      </c>
      <c r="H213" s="53">
        <f>H212/5</f>
        <v>0</v>
      </c>
      <c r="I213" s="117">
        <f>I212/5</f>
        <v>0</v>
      </c>
    </row>
    <row r="214" spans="1:9" ht="15.75" thickBot="1" x14ac:dyDescent="0.25">
      <c r="A214" s="47"/>
      <c r="B214" s="47"/>
      <c r="C214" s="47"/>
      <c r="D214" s="68"/>
      <c r="E214" s="47"/>
      <c r="F214" s="47"/>
      <c r="G214" s="54" t="s">
        <v>189</v>
      </c>
      <c r="H214" s="55">
        <f>H212*1.2</f>
        <v>0</v>
      </c>
      <c r="I214" s="118">
        <f>I212*1.2</f>
        <v>0</v>
      </c>
    </row>
    <row r="215" spans="1:9" ht="15.75" thickBot="1" x14ac:dyDescent="0.25">
      <c r="A215" s="47"/>
      <c r="B215" s="47"/>
      <c r="C215" s="47"/>
      <c r="D215" s="68"/>
      <c r="E215" s="47"/>
      <c r="F215" s="47"/>
      <c r="G215" s="47"/>
      <c r="H215" s="47"/>
      <c r="I215" s="47"/>
    </row>
    <row r="216" spans="1:9" x14ac:dyDescent="0.2">
      <c r="A216" s="47"/>
      <c r="B216" s="47"/>
      <c r="C216" s="47"/>
      <c r="D216" s="68"/>
      <c r="E216" s="47"/>
      <c r="F216" s="47"/>
      <c r="G216" s="136" t="s">
        <v>192</v>
      </c>
      <c r="H216" s="137"/>
      <c r="I216" s="138"/>
    </row>
    <row r="217" spans="1:9" x14ac:dyDescent="0.2">
      <c r="A217" s="47"/>
      <c r="B217" s="47"/>
      <c r="C217" s="47"/>
      <c r="D217" s="68"/>
      <c r="E217" s="47"/>
      <c r="F217" s="47"/>
      <c r="G217" s="119"/>
      <c r="H217" s="120" t="s">
        <v>193</v>
      </c>
      <c r="I217" s="121" t="s">
        <v>194</v>
      </c>
    </row>
    <row r="218" spans="1:9" x14ac:dyDescent="0.2">
      <c r="A218" s="47"/>
      <c r="B218" s="47"/>
      <c r="C218" s="47"/>
      <c r="D218" s="68"/>
      <c r="E218" s="47"/>
      <c r="F218" s="47"/>
      <c r="G218" s="122" t="s">
        <v>190</v>
      </c>
      <c r="H218" s="123">
        <f>SUM(H212,I146,I139,I115,I70,I56,I34)</f>
        <v>0</v>
      </c>
      <c r="I218" s="124">
        <f>SUM(I212,J146,J139,J115,J70,J56,J34)</f>
        <v>0</v>
      </c>
    </row>
    <row r="219" spans="1:9" x14ac:dyDescent="0.2">
      <c r="A219" s="47"/>
      <c r="B219" s="47"/>
      <c r="C219" s="47"/>
      <c r="D219" s="68"/>
      <c r="E219" s="47"/>
      <c r="F219" s="47"/>
      <c r="G219" s="52" t="s">
        <v>188</v>
      </c>
      <c r="H219" s="53">
        <f>H218/5</f>
        <v>0</v>
      </c>
      <c r="I219" s="117">
        <f>I218/5</f>
        <v>0</v>
      </c>
    </row>
    <row r="220" spans="1:9" ht="15.75" thickBot="1" x14ac:dyDescent="0.25">
      <c r="A220" s="47"/>
      <c r="B220" s="47"/>
      <c r="C220" s="47"/>
      <c r="D220" s="68"/>
      <c r="E220" s="47"/>
      <c r="F220" s="47"/>
      <c r="G220" s="54" t="s">
        <v>189</v>
      </c>
      <c r="H220" s="55">
        <f>H218*1.2</f>
        <v>0</v>
      </c>
      <c r="I220" s="118">
        <f>I218*1.2</f>
        <v>0</v>
      </c>
    </row>
    <row r="221" spans="1:9" x14ac:dyDescent="0.2">
      <c r="A221" s="47"/>
      <c r="B221" s="47"/>
      <c r="C221" s="47"/>
      <c r="D221" s="68"/>
      <c r="E221" s="47"/>
      <c r="F221" s="47"/>
      <c r="G221" s="47"/>
      <c r="H221" s="47"/>
      <c r="I221" s="47"/>
    </row>
  </sheetData>
  <mergeCells count="1">
    <mergeCell ref="G216:I216"/>
  </mergeCells>
  <phoneticPr fontId="5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70" orientation="landscape" r:id="rId1"/>
  <headerFooter>
    <oddFooter>Strona &amp;P z &amp;N</oddFooter>
  </headerFooter>
  <rowBreaks count="6" manualBreakCount="6">
    <brk id="48" max="16383" man="1"/>
    <brk id="73" max="16383" man="1"/>
    <brk id="97" max="16383" man="1"/>
    <brk id="123" max="16383" man="1"/>
    <brk id="149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cenowy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Pietrzyk</dc:creator>
  <cp:lastModifiedBy>Aleksandra Kulbat</cp:lastModifiedBy>
  <cp:lastPrinted>2023-07-19T11:10:46Z</cp:lastPrinted>
  <dcterms:created xsi:type="dcterms:W3CDTF">2015-03-24T09:06:47Z</dcterms:created>
  <dcterms:modified xsi:type="dcterms:W3CDTF">2023-07-25T12:49:04Z</dcterms:modified>
</cp:coreProperties>
</file>