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80.4.2022 -Unia- jednorazówka\3. SWZ\"/>
    </mc:Choice>
  </mc:AlternateContent>
  <xr:revisionPtr revIDLastSave="0" documentId="13_ncr:1_{1D219FB3-2614-4041-A1CA-B12A780F1402}" xr6:coauthVersionLast="47" xr6:coauthVersionMax="47" xr10:uidLastSave="{00000000-0000-0000-0000-000000000000}"/>
  <bookViews>
    <workbookView xWindow="13530" yWindow="240" windowWidth="12870" windowHeight="15450" tabRatio="500" xr2:uid="{00000000-000D-0000-FFFF-FFFF00000000}"/>
  </bookViews>
  <sheets>
    <sheet name="ZADANIE 14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1" l="1"/>
  <c r="H9" i="1" s="1"/>
  <c r="I9" i="1" s="1"/>
  <c r="F10" i="1"/>
  <c r="H10" i="1" s="1"/>
  <c r="I10" i="1" s="1"/>
  <c r="F11" i="1"/>
  <c r="F12" i="1"/>
  <c r="F13" i="1"/>
  <c r="H13" i="1" s="1"/>
  <c r="I13" i="1" s="1"/>
  <c r="F14" i="1"/>
  <c r="H14" i="1" s="1"/>
  <c r="I14" i="1" s="1"/>
  <c r="F15" i="1"/>
  <c r="H15" i="1" s="1"/>
  <c r="I15" i="1" s="1"/>
  <c r="F16" i="1"/>
  <c r="F17" i="1"/>
  <c r="H17" i="1" s="1"/>
  <c r="I17" i="1" s="1"/>
  <c r="F18" i="1"/>
  <c r="H18" i="1" s="1"/>
  <c r="I18" i="1" s="1"/>
  <c r="H11" i="1"/>
  <c r="I11" i="1" s="1"/>
  <c r="H12" i="1"/>
  <c r="I12" i="1" s="1"/>
  <c r="H16" i="1"/>
  <c r="I16" i="1" s="1"/>
  <c r="F8" i="1"/>
  <c r="H8" i="1" s="1"/>
  <c r="I8" i="1" s="1"/>
  <c r="F19" i="1" l="1"/>
  <c r="H19" i="1" l="1"/>
</calcChain>
</file>

<file path=xl/sharedStrings.xml><?xml version="1.0" encoding="utf-8"?>
<sst xmlns="http://schemas.openxmlformats.org/spreadsheetml/2006/main" count="38" uniqueCount="38">
  <si>
    <t>Lp.</t>
  </si>
  <si>
    <t>Przedmiot  zamówienia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</si>
  <si>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</si>
  <si>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</si>
  <si>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</si>
  <si>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</si>
  <si>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</si>
  <si>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</si>
  <si>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t>2.</t>
  </si>
  <si>
    <t>Zestaw do zabiegów nerkozastępczych z użyciem cytrynianów lub heparyny, w zestawie znajdują się: dren napływu, powrotu, substytucyjny, dializacjny, PBP, odprowadzeniowy, heparynowy, worek odprowadzeniowy 5l z wlotem i wylotem po przeciwnych stronach, igły plastikowe spike, hemofiltr o pow. 1,0 m², kompatybilny z aparatem Prismaflex/Prismax.</t>
  </si>
  <si>
    <t>3.</t>
  </si>
  <si>
    <t>Zestaw do zabiegów nerkozastępczych z użyciem cytrynianów lub heparyny, w zestawie znajdują się: dren napływu, powrotu, substytucyjny, dializacjny, PBP, odprowadzeniowy, heparynowy, worek odprowadzeniowy 5l z wlotem i wylotem po przeciwnych stronach, igły plastikowe spike, hemofiltr o pow. 0,6 m², kompatybilny z aparatem Prismaflex/Prismax.</t>
  </si>
  <si>
    <t>4.</t>
  </si>
  <si>
    <t>Zestaw do zabiegów nerkozastępczych z użyciem cytrynianów lub heparyny, w zestawie znajdują się: dren napływu, powrotu, substytucyjny, dializacjny, PBP, odprowadzeniowy, heparynowy, worek odprowadzeniowy 5l z wlotem i wylotem po przeciwnych stronach, igły plastikowe spike, hemofiltr o pow. 0,2 m², kompatybilny z aparatem Prismaflex/Prismax.</t>
  </si>
  <si>
    <t>5.</t>
  </si>
  <si>
    <t>6.</t>
  </si>
  <si>
    <t>7.</t>
  </si>
  <si>
    <t>Zestaw do plazmaferezy, w zestawie znajdują się: dren napływu, powrotu, PBP, substytucyjny, worek odprowadzeniowy, igły plastikowe spike, efektywna powierzchnia 0,15 m², kompatybilny z aparatem Prismaflex/Prismax.</t>
  </si>
  <si>
    <t>8.</t>
  </si>
  <si>
    <t>Linia do podaży wapnia do zastosowania przy regionalnej antykoagulacji cytrynianowej przy użyciu aparatu Prismaflex/Prismax.</t>
  </si>
  <si>
    <t>9.</t>
  </si>
  <si>
    <t>Worek odpadowy 5-litrowy kompatybilny z aparatem Prismaflex/Prismax.</t>
  </si>
  <si>
    <t>10.</t>
  </si>
  <si>
    <t>Worek odpadowy 9-litrowy kompatybilny z aparatem Prismaflex/Prismax.</t>
  </si>
  <si>
    <t>11.</t>
  </si>
  <si>
    <t>Razem
Netto:</t>
  </si>
  <si>
    <t>Razem
Brutto:</t>
  </si>
  <si>
    <t>Formularz cenowo-techniczny zadania nr 14</t>
  </si>
  <si>
    <t xml:space="preserve"> Załącznik nr 1 do umowy nr NZ.280.4.14.2022</t>
  </si>
  <si>
    <t>Załącznik nr 15 do SWZ</t>
  </si>
  <si>
    <r>
      <t>Zestaw do zabiegów nerkozastępczych z użyciem cytrynianów lub heparyny, w zestawie znajdują się: dren napływu, powrotu, substytucyjny, dializacjny, PBP, odprowadzeniowy, heparynowy, worek odprowadzeniowy 5l z wlotem i wylotem po przeciwnych stronach, igły plastikowe spike, hemofiltr o pow. 1,5 m</t>
    </r>
    <r>
      <rPr>
        <sz val="9"/>
        <color rgb="FF000000"/>
        <rFont val="Calibri"/>
        <family val="2"/>
        <charset val="238"/>
      </rPr>
      <t>²</t>
    </r>
    <r>
      <rPr>
        <sz val="9"/>
        <color rgb="FF000000"/>
        <rFont val="Tahoma"/>
        <family val="2"/>
        <charset val="238"/>
      </rPr>
      <t>, kompatybilny z aparatem Prismaflex/Prismax.</t>
    </r>
  </si>
  <si>
    <t>Zestaw do plazmaferezy, w zestawie znajdują się: dren napływu, powrotu, PBP, substytucyjny, worek odprowadzeniowy, igły plastikowe spike, efektywna powierzchnia 0,35 m², kompatybilny z aparatem Prismaflex/Prismax.</t>
  </si>
  <si>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</t>
    </r>
    <r>
      <rPr>
        <b/>
        <sz val="10"/>
        <rFont val="Tahoma"/>
        <family val="2"/>
        <charset val="238"/>
      </rPr>
      <t>sukcesywne dostawy zestawów do zabiegów nerkozastępczych oraz zestawów do plazmaferezy kompatybilnych z aparatem Prismaflex/Prismax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 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miesiące od dnia dostawy do siedziby zamawiającego.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wniosek.
</t>
    </r>
    <r>
      <rPr>
        <b/>
        <sz val="10"/>
        <rFont val="Tahoma"/>
        <family val="2"/>
        <charset val="238"/>
      </rPr>
      <t xml:space="preserve">6. </t>
    </r>
    <r>
      <rPr>
        <sz val="10"/>
        <rFont val="Tahoma"/>
        <family val="2"/>
        <charset val="238"/>
      </rPr>
      <t>Poszczególne dostawy wyrobów będą realizowane w terminie</t>
    </r>
    <r>
      <rPr>
        <b/>
        <sz val="10"/>
        <rFont val="Tahoma"/>
        <family val="2"/>
        <charset val="238"/>
      </rPr>
      <t xml:space="preserve"> do …  dni </t>
    </r>
    <r>
      <rPr>
        <sz val="10"/>
        <rFont val="Tahoma"/>
        <family val="2"/>
        <charset val="238"/>
      </rPr>
      <t xml:space="preserve">roboczych od daty złożenia zamówienia za pośrednictwem poczty elektronicznej na </t>
    </r>
    <r>
      <rPr>
        <b/>
        <sz val="10"/>
        <rFont val="Tahoma"/>
        <family val="2"/>
        <charset val="238"/>
      </rPr>
      <t xml:space="preserve">adres e-mail: ………………………………… .
7. Dopuszcza się składanie ofert na przedmiot zamówienia w innych opakowaniach jednostkowych z przeliczeniem oferowanych ilości do wartości sumarycznej wymaganej przez Zamawiającego w zaokrągleniu do pełnego opakowania w górę (Wykonawca jest zobowiązany zmodyfikować zapisy kolumny nr 3 i 4).
8. </t>
    </r>
    <r>
      <rPr>
        <sz val="10"/>
        <rFont val="Tahoma"/>
        <family val="2"/>
        <charset val="238"/>
      </rPr>
      <t xml:space="preserve">Wykonawca oferuje realizację niniejszego zamówienia za cenę zgodnie z poniższą kalkulacją:   </t>
    </r>
    <r>
      <rPr>
        <sz val="10"/>
        <rFont val="Tahoma"/>
        <family val="2"/>
        <charset val="1"/>
      </rPr>
      <t xml:space="preserve">                          </t>
    </r>
  </si>
  <si>
    <t>Ilość szt. w opakowaniu</t>
  </si>
  <si>
    <t>Ilość opakowań</t>
  </si>
  <si>
    <t>Cena jednostkowa netto za op.</t>
  </si>
  <si>
    <t>Zestaw do zabiegów nerkozastępczych z użyciem cytrynianów lub heparyny, w zestawie znajdują się: dren napływu, powrotu, substytucyjny, dializacjny, PBP, odprowadzeniowy, heparynowy, worek odprowadzeniowy 5l z wlotem i wylotem po przeciwnych stronach, igły plastikowe spike, hemofiltr o pow. 1,5 m². Zestaw z filtrem z błoną posiadającą właściwości "celowania" cząsteczek biorących udział w kaskadzie septycznej np. cytokiny, endotoksyny. Kompatybilny z aparatem Prismaflex/Prismax.</t>
  </si>
  <si>
    <t>Wkład do podgrzewacza krwi do aparatu Prismaflex/Prismax.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</si>
</sst>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2"/>
      <name val="Calibri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2"/>
      <charset val="1"/>
    </font>
    <font>
      <b/>
      <sz val="8"/>
      <color rgb="FF000000"/>
      <name val="Tahoma"/>
      <family val="2"/>
      <charset val="1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10"/>
      <name val="Times New Roman"/>
      <family val="1"/>
      <charset val="238"/>
    </font>
    <font>
      <sz val="11"/>
      <name val="Calibri"/>
      <family val="2"/>
      <charset val="238"/>
    </font>
    <font>
      <b/>
      <sz val="8"/>
      <color rgb="FF000000"/>
      <name val="Tahoma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9"/>
      <name val="Tahoma"/>
      <family val="2"/>
      <charset val="238"/>
    </font>
    <font>
      <b/>
      <sz val="9"/>
      <name val="Calibri"/>
      <family val="2"/>
      <charset val="238"/>
    </font>
    <font>
      <sz val="9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Calibri"/>
      <family val="2"/>
      <charset val="238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9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21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24" fillId="0" borderId="1" xfId="1" applyFont="1" applyBorder="1" applyAlignment="1">
      <alignment horizontal="left" vertical="center" wrapText="1"/>
    </xf>
    <xf numFmtId="4" fontId="19" fillId="0" borderId="2" xfId="0" applyNumberFormat="1" applyFont="1" applyBorder="1" applyAlignment="1">
      <alignment horizontal="center" vertical="top" wrapText="1"/>
    </xf>
    <xf numFmtId="4" fontId="19" fillId="0" borderId="2" xfId="0" applyNumberFormat="1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23"/>
  <sheetViews>
    <sheetView tabSelected="1" topLeftCell="A3" zoomScale="106" zoomScaleNormal="106" workbookViewId="0">
      <selection activeCell="A6" sqref="A6:J18"/>
    </sheetView>
  </sheetViews>
  <sheetFormatPr defaultColWidth="6.140625" defaultRowHeight="15" x14ac:dyDescent="0.15"/>
  <cols>
    <col min="1" max="1" width="3.5703125" style="1" customWidth="1"/>
    <col min="2" max="2" width="44.28515625" style="2" customWidth="1"/>
    <col min="3" max="3" width="8.7109375" style="3" customWidth="1"/>
    <col min="4" max="4" width="8.5703125" style="3" customWidth="1"/>
    <col min="5" max="5" width="11.28515625" style="4" customWidth="1"/>
    <col min="6" max="6" width="13.85546875" style="5" customWidth="1"/>
    <col min="7" max="7" width="7.42578125" style="6" customWidth="1"/>
    <col min="8" max="8" width="12.140625" style="7" customWidth="1"/>
    <col min="9" max="9" width="12.140625" style="5" customWidth="1"/>
    <col min="10" max="10" width="21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ht="18" customHeight="1" x14ac:dyDescent="0.15">
      <c r="A1" s="24"/>
      <c r="B1" s="25"/>
      <c r="C1" s="26"/>
      <c r="D1" s="26"/>
      <c r="E1" s="27"/>
      <c r="F1" s="28"/>
      <c r="G1" s="29"/>
      <c r="H1" s="30"/>
      <c r="I1" s="36" t="s">
        <v>29</v>
      </c>
      <c r="J1" s="36"/>
    </row>
    <row r="2" spans="1:1008" ht="19.5" customHeight="1" x14ac:dyDescent="0.15">
      <c r="A2" s="24"/>
      <c r="B2" s="25"/>
      <c r="C2" s="26"/>
      <c r="D2" s="26"/>
      <c r="E2" s="27"/>
      <c r="F2" s="28"/>
      <c r="G2" s="36" t="s">
        <v>28</v>
      </c>
      <c r="H2" s="36"/>
      <c r="I2" s="36"/>
      <c r="J2" s="36"/>
    </row>
    <row r="3" spans="1:1008" ht="27" customHeight="1" x14ac:dyDescent="0.15">
      <c r="A3" s="37" t="s">
        <v>27</v>
      </c>
      <c r="B3" s="37"/>
      <c r="C3" s="37"/>
      <c r="D3" s="37"/>
      <c r="E3" s="37"/>
      <c r="F3" s="37"/>
      <c r="G3" s="37"/>
      <c r="H3" s="37"/>
      <c r="I3" s="37"/>
      <c r="J3" s="37"/>
    </row>
    <row r="4" spans="1:1008" s="9" customFormat="1" ht="315.75" customHeight="1" x14ac:dyDescent="0.25">
      <c r="A4" s="1"/>
      <c r="B4" s="34" t="s">
        <v>32</v>
      </c>
      <c r="C4" s="35"/>
      <c r="D4" s="35"/>
      <c r="E4" s="35"/>
      <c r="F4" s="35"/>
      <c r="G4" s="35"/>
      <c r="H4" s="35"/>
      <c r="I4" s="35"/>
      <c r="J4" s="35"/>
    </row>
    <row r="5" spans="1:1008" s="9" customFormat="1" ht="60" customHeight="1" x14ac:dyDescent="0.25">
      <c r="A5" s="1"/>
      <c r="B5" s="10"/>
      <c r="C5" s="10"/>
      <c r="D5" s="10"/>
      <c r="E5" s="10"/>
      <c r="F5" s="10"/>
      <c r="G5" s="10"/>
      <c r="H5" s="10"/>
      <c r="I5" s="10"/>
      <c r="J5" s="10"/>
    </row>
    <row r="6" spans="1:1008" s="13" customFormat="1" ht="69.75" customHeight="1" x14ac:dyDescent="0.25">
      <c r="A6" s="11" t="s">
        <v>0</v>
      </c>
      <c r="B6" s="11" t="s">
        <v>1</v>
      </c>
      <c r="C6" s="23" t="s">
        <v>33</v>
      </c>
      <c r="D6" s="23" t="s">
        <v>34</v>
      </c>
      <c r="E6" s="23" t="s">
        <v>35</v>
      </c>
      <c r="F6" s="12" t="s">
        <v>2</v>
      </c>
      <c r="G6" s="12" t="s">
        <v>3</v>
      </c>
      <c r="H6" s="12" t="s">
        <v>4</v>
      </c>
      <c r="I6" s="12" t="s">
        <v>5</v>
      </c>
      <c r="J6" s="12" t="s">
        <v>6</v>
      </c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</row>
    <row r="7" spans="1:1008" x14ac:dyDescent="0.15">
      <c r="A7" s="15">
        <v>1</v>
      </c>
      <c r="B7" s="16">
        <v>2</v>
      </c>
      <c r="C7" s="17">
        <v>3</v>
      </c>
      <c r="D7" s="17">
        <v>4</v>
      </c>
      <c r="E7" s="18">
        <v>5</v>
      </c>
      <c r="F7" s="16">
        <v>6</v>
      </c>
      <c r="G7" s="18">
        <v>7</v>
      </c>
      <c r="H7" s="16">
        <v>8</v>
      </c>
      <c r="I7" s="16">
        <v>9</v>
      </c>
      <c r="J7" s="16">
        <v>10</v>
      </c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</row>
    <row r="8" spans="1:1008" ht="90.75" x14ac:dyDescent="0.15">
      <c r="A8" s="31" t="s">
        <v>7</v>
      </c>
      <c r="B8" s="32" t="s">
        <v>30</v>
      </c>
      <c r="C8" s="20">
        <v>1</v>
      </c>
      <c r="D8" s="21">
        <v>30</v>
      </c>
      <c r="E8" s="42"/>
      <c r="F8" s="43">
        <f>ROUND(D8*E8,2)</f>
        <v>0</v>
      </c>
      <c r="G8" s="44"/>
      <c r="H8" s="43">
        <f>ROUND(F8+(F8*G8),2)</f>
        <v>0</v>
      </c>
      <c r="I8" s="43">
        <f>ROUND(H8/D8,2)</f>
        <v>0</v>
      </c>
      <c r="J8" s="45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</row>
    <row r="9" spans="1:1008" ht="90" x14ac:dyDescent="0.15">
      <c r="A9" s="31" t="s">
        <v>8</v>
      </c>
      <c r="B9" s="33" t="s">
        <v>9</v>
      </c>
      <c r="C9" s="22">
        <v>1</v>
      </c>
      <c r="D9" s="21">
        <v>30</v>
      </c>
      <c r="E9" s="42"/>
      <c r="F9" s="43">
        <f t="shared" ref="F9:F18" si="0">ROUND(D9*E9,2)</f>
        <v>0</v>
      </c>
      <c r="G9" s="44"/>
      <c r="H9" s="43">
        <f t="shared" ref="H9:H18" si="1">ROUND(F9+(F9*G9),2)</f>
        <v>0</v>
      </c>
      <c r="I9" s="43">
        <f t="shared" ref="I9:I18" si="2">ROUND(H9/D9,2)</f>
        <v>0</v>
      </c>
      <c r="J9" s="45"/>
      <c r="ALJ9" s="19"/>
      <c r="ALK9" s="19"/>
      <c r="ALL9" s="19"/>
      <c r="ALM9" s="19"/>
      <c r="ALN9" s="19"/>
      <c r="ALO9" s="19"/>
      <c r="ALP9" s="19"/>
      <c r="ALQ9" s="19"/>
      <c r="ALR9" s="19"/>
      <c r="ALS9" s="19"/>
      <c r="ALT9" s="19"/>
    </row>
    <row r="10" spans="1:1008" ht="90" x14ac:dyDescent="0.15">
      <c r="A10" s="31" t="s">
        <v>10</v>
      </c>
      <c r="B10" s="33" t="s">
        <v>11</v>
      </c>
      <c r="C10" s="22">
        <v>1</v>
      </c>
      <c r="D10" s="21">
        <v>30</v>
      </c>
      <c r="E10" s="42"/>
      <c r="F10" s="43">
        <f t="shared" si="0"/>
        <v>0</v>
      </c>
      <c r="G10" s="44"/>
      <c r="H10" s="43">
        <f t="shared" si="1"/>
        <v>0</v>
      </c>
      <c r="I10" s="43">
        <f t="shared" si="2"/>
        <v>0</v>
      </c>
      <c r="J10" s="45"/>
      <c r="ALJ10" s="19"/>
      <c r="ALK10" s="19"/>
      <c r="ALL10" s="19"/>
      <c r="ALM10" s="19"/>
      <c r="ALN10" s="19"/>
      <c r="ALO10" s="19"/>
      <c r="ALP10" s="19"/>
      <c r="ALQ10" s="19"/>
      <c r="ALR10" s="19"/>
      <c r="ALS10" s="19"/>
      <c r="ALT10" s="19"/>
    </row>
    <row r="11" spans="1:1008" ht="90" x14ac:dyDescent="0.15">
      <c r="A11" s="31" t="s">
        <v>12</v>
      </c>
      <c r="B11" s="33" t="s">
        <v>13</v>
      </c>
      <c r="C11" s="22">
        <v>1</v>
      </c>
      <c r="D11" s="21">
        <v>30</v>
      </c>
      <c r="E11" s="42"/>
      <c r="F11" s="43">
        <f t="shared" si="0"/>
        <v>0</v>
      </c>
      <c r="G11" s="44"/>
      <c r="H11" s="43">
        <f t="shared" si="1"/>
        <v>0</v>
      </c>
      <c r="I11" s="43">
        <f t="shared" si="2"/>
        <v>0</v>
      </c>
      <c r="J11" s="45"/>
      <c r="ALJ11" s="19"/>
      <c r="ALK11" s="19"/>
      <c r="ALL11" s="19"/>
      <c r="ALM11" s="19"/>
      <c r="ALN11" s="19"/>
      <c r="ALO11" s="19"/>
      <c r="ALP11" s="19"/>
      <c r="ALQ11" s="19"/>
      <c r="ALR11" s="19"/>
      <c r="ALS11" s="19"/>
      <c r="ALT11" s="19"/>
    </row>
    <row r="12" spans="1:1008" ht="112.5" x14ac:dyDescent="0.15">
      <c r="A12" s="46" t="s">
        <v>14</v>
      </c>
      <c r="B12" s="38" t="s">
        <v>36</v>
      </c>
      <c r="C12" s="22">
        <v>1</v>
      </c>
      <c r="D12" s="21">
        <v>20</v>
      </c>
      <c r="E12" s="42"/>
      <c r="F12" s="43">
        <f t="shared" si="0"/>
        <v>0</v>
      </c>
      <c r="G12" s="44"/>
      <c r="H12" s="43">
        <f t="shared" si="1"/>
        <v>0</v>
      </c>
      <c r="I12" s="43">
        <f t="shared" si="2"/>
        <v>0</v>
      </c>
      <c r="J12" s="45"/>
      <c r="ALJ12" s="19"/>
      <c r="ALK12" s="19"/>
      <c r="ALL12" s="19"/>
      <c r="ALM12" s="19"/>
      <c r="ALN12" s="19"/>
      <c r="ALO12" s="19"/>
      <c r="ALP12" s="19"/>
      <c r="ALQ12" s="19"/>
      <c r="ALR12" s="19"/>
      <c r="ALS12" s="19"/>
      <c r="ALT12" s="19"/>
    </row>
    <row r="13" spans="1:1008" ht="56.25" x14ac:dyDescent="0.15">
      <c r="A13" s="31" t="s">
        <v>15</v>
      </c>
      <c r="B13" s="33" t="s">
        <v>31</v>
      </c>
      <c r="C13" s="22">
        <v>1</v>
      </c>
      <c r="D13" s="21">
        <v>40</v>
      </c>
      <c r="E13" s="42"/>
      <c r="F13" s="43">
        <f t="shared" si="0"/>
        <v>0</v>
      </c>
      <c r="G13" s="44"/>
      <c r="H13" s="43">
        <f t="shared" si="1"/>
        <v>0</v>
      </c>
      <c r="I13" s="43">
        <f t="shared" si="2"/>
        <v>0</v>
      </c>
      <c r="J13" s="45"/>
      <c r="ALJ13" s="19"/>
      <c r="ALK13" s="19"/>
      <c r="ALL13" s="19"/>
      <c r="ALM13" s="19"/>
      <c r="ALN13" s="19"/>
      <c r="ALO13" s="19"/>
      <c r="ALP13" s="19"/>
      <c r="ALQ13" s="19"/>
      <c r="ALR13" s="19"/>
      <c r="ALS13" s="19"/>
      <c r="ALT13" s="19"/>
    </row>
    <row r="14" spans="1:1008" ht="56.25" x14ac:dyDescent="0.15">
      <c r="A14" s="31" t="s">
        <v>16</v>
      </c>
      <c r="B14" s="33" t="s">
        <v>17</v>
      </c>
      <c r="C14" s="22">
        <v>1</v>
      </c>
      <c r="D14" s="21">
        <v>40</v>
      </c>
      <c r="E14" s="42"/>
      <c r="F14" s="43">
        <f t="shared" si="0"/>
        <v>0</v>
      </c>
      <c r="G14" s="44"/>
      <c r="H14" s="43">
        <f t="shared" si="1"/>
        <v>0</v>
      </c>
      <c r="I14" s="43">
        <f t="shared" si="2"/>
        <v>0</v>
      </c>
      <c r="J14" s="45"/>
      <c r="ALJ14" s="19"/>
      <c r="ALK14" s="19"/>
      <c r="ALL14" s="19"/>
      <c r="ALM14" s="19"/>
      <c r="ALN14" s="19"/>
      <c r="ALO14" s="19"/>
      <c r="ALP14" s="19"/>
      <c r="ALQ14" s="19"/>
      <c r="ALR14" s="19"/>
      <c r="ALS14" s="19"/>
      <c r="ALT14" s="19"/>
    </row>
    <row r="15" spans="1:1008" ht="33.75" x14ac:dyDescent="0.15">
      <c r="A15" s="31" t="s">
        <v>18</v>
      </c>
      <c r="B15" s="33" t="s">
        <v>19</v>
      </c>
      <c r="C15" s="22">
        <v>1</v>
      </c>
      <c r="D15" s="21">
        <v>170</v>
      </c>
      <c r="E15" s="42"/>
      <c r="F15" s="43">
        <f t="shared" si="0"/>
        <v>0</v>
      </c>
      <c r="G15" s="44"/>
      <c r="H15" s="43">
        <f t="shared" si="1"/>
        <v>0</v>
      </c>
      <c r="I15" s="43">
        <f t="shared" si="2"/>
        <v>0</v>
      </c>
      <c r="J15" s="45"/>
      <c r="ALJ15" s="19"/>
      <c r="ALK15" s="19"/>
      <c r="ALL15" s="19"/>
      <c r="ALM15" s="19"/>
      <c r="ALN15" s="19"/>
      <c r="ALO15" s="19"/>
      <c r="ALP15" s="19"/>
      <c r="ALQ15" s="19"/>
      <c r="ALR15" s="19"/>
      <c r="ALS15" s="19"/>
      <c r="ALT15" s="19"/>
    </row>
    <row r="16" spans="1:1008" ht="22.5" x14ac:dyDescent="0.15">
      <c r="A16" s="31" t="s">
        <v>20</v>
      </c>
      <c r="B16" s="33" t="s">
        <v>21</v>
      </c>
      <c r="C16" s="22">
        <v>1</v>
      </c>
      <c r="D16" s="21">
        <v>600</v>
      </c>
      <c r="E16" s="42"/>
      <c r="F16" s="43">
        <f t="shared" si="0"/>
        <v>0</v>
      </c>
      <c r="G16" s="44"/>
      <c r="H16" s="43">
        <f t="shared" si="1"/>
        <v>0</v>
      </c>
      <c r="I16" s="43">
        <f t="shared" si="2"/>
        <v>0</v>
      </c>
      <c r="J16" s="45"/>
      <c r="ALJ16" s="19"/>
      <c r="ALK16" s="19"/>
      <c r="ALL16" s="19"/>
      <c r="ALM16" s="19"/>
      <c r="ALN16" s="19"/>
      <c r="ALO16" s="19"/>
      <c r="ALP16" s="19"/>
      <c r="ALQ16" s="19"/>
      <c r="ALR16" s="19"/>
      <c r="ALS16" s="19"/>
      <c r="ALT16" s="19"/>
    </row>
    <row r="17" spans="1:1008" ht="22.5" x14ac:dyDescent="0.15">
      <c r="A17" s="31" t="s">
        <v>22</v>
      </c>
      <c r="B17" s="33" t="s">
        <v>23</v>
      </c>
      <c r="C17" s="22">
        <v>1</v>
      </c>
      <c r="D17" s="21">
        <v>600</v>
      </c>
      <c r="E17" s="42"/>
      <c r="F17" s="43">
        <f t="shared" si="0"/>
        <v>0</v>
      </c>
      <c r="G17" s="44"/>
      <c r="H17" s="43">
        <f t="shared" si="1"/>
        <v>0</v>
      </c>
      <c r="I17" s="43">
        <f t="shared" si="2"/>
        <v>0</v>
      </c>
      <c r="J17" s="45"/>
      <c r="ALJ17" s="19"/>
      <c r="ALK17" s="19"/>
      <c r="ALL17" s="19"/>
      <c r="ALM17" s="19"/>
      <c r="ALN17" s="19"/>
      <c r="ALO17" s="19"/>
      <c r="ALP17" s="19"/>
      <c r="ALQ17" s="19"/>
      <c r="ALR17" s="19"/>
      <c r="ALS17" s="19"/>
      <c r="ALT17" s="19"/>
    </row>
    <row r="18" spans="1:1008" ht="22.5" x14ac:dyDescent="0.15">
      <c r="A18" s="31" t="s">
        <v>24</v>
      </c>
      <c r="B18" s="38" t="s">
        <v>37</v>
      </c>
      <c r="C18" s="22">
        <v>1</v>
      </c>
      <c r="D18" s="21">
        <v>200</v>
      </c>
      <c r="E18" s="42"/>
      <c r="F18" s="43">
        <f t="shared" si="0"/>
        <v>0</v>
      </c>
      <c r="G18" s="44"/>
      <c r="H18" s="43">
        <f t="shared" si="1"/>
        <v>0</v>
      </c>
      <c r="I18" s="43">
        <f t="shared" si="2"/>
        <v>0</v>
      </c>
      <c r="J18" s="45"/>
      <c r="ALJ18" s="19"/>
      <c r="ALK18" s="19"/>
      <c r="ALL18" s="19"/>
      <c r="ALM18" s="19"/>
      <c r="ALN18" s="19"/>
      <c r="ALO18" s="19"/>
      <c r="ALP18" s="19"/>
      <c r="ALQ18" s="19"/>
      <c r="ALR18" s="19"/>
      <c r="ALS18" s="19"/>
      <c r="ALT18" s="19"/>
    </row>
    <row r="19" spans="1:1008" ht="22.5" x14ac:dyDescent="0.15">
      <c r="E19" s="39" t="s">
        <v>25</v>
      </c>
      <c r="F19" s="40">
        <f>SUM(F8:F18)</f>
        <v>0</v>
      </c>
      <c r="G19" s="39" t="s">
        <v>26</v>
      </c>
      <c r="H19" s="41">
        <f>SUM(H8:H18)</f>
        <v>0</v>
      </c>
      <c r="ID19" s="9"/>
    </row>
    <row r="23" spans="1:1008" ht="16.7" customHeight="1" x14ac:dyDescent="0.15"/>
  </sheetData>
  <mergeCells count="4">
    <mergeCell ref="B4:J4"/>
    <mergeCell ref="I1:J1"/>
    <mergeCell ref="G2:J2"/>
    <mergeCell ref="A3:J3"/>
  </mergeCells>
  <printOptions horizontalCentered="1"/>
  <pageMargins left="0.25" right="0.25" top="0.75" bottom="0.75" header="0.51180555555555496" footer="0.51180555555555496"/>
  <pageSetup paperSize="9" scale="9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61</cp:revision>
  <cp:lastPrinted>2022-03-23T09:03:46Z</cp:lastPrinted>
  <dcterms:created xsi:type="dcterms:W3CDTF">2019-02-04T11:59:38Z</dcterms:created>
  <dcterms:modified xsi:type="dcterms:W3CDTF">2022-07-14T12:29:44Z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