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ocuments\Pulpit\______ENERGIA_2025-2026 !!!\__KWP w Poznaniu_1 rok_obsługa !!!\__DOKUMENTACJA PRZETARGOWA_KWP w Poznaniu !!!\__DOKUMENTACJA przetargowa_GZEE_v2\"/>
    </mc:Choice>
  </mc:AlternateContent>
  <xr:revisionPtr revIDLastSave="0" documentId="13_ncr:1_{CE90F485-070D-40DB-9D17-B17FBEDABE81}" xr6:coauthVersionLast="47" xr6:coauthVersionMax="47" xr10:uidLastSave="{00000000-0000-0000-0000-000000000000}"/>
  <workbookProtection workbookAlgorithmName="SHA-512" workbookHashValue="+ENdb53RnvikvU+3jAPItT1K3k4sRsMV9Z1KXUCClF9I2J2KQ9ecs5zMXXRtazU/n+MPoCFHnT/CO4++8lsU9g==" workbookSaltValue="7aEH7gh2b3kieF9wT/zkRw==" workbookSpinCount="100000" lockStructure="1"/>
  <bookViews>
    <workbookView xWindow="-120" yWindow="-120" windowWidth="29040" windowHeight="17520" tabRatio="552" xr2:uid="{00000000-000D-0000-FFFF-FFFF00000000}"/>
  </bookViews>
  <sheets>
    <sheet name="Załącznik_nr 5 do SWZ" sheetId="2" r:id="rId1"/>
  </sheets>
  <definedNames>
    <definedName name="_xlnm._FilterDatabase" localSheetId="0" hidden="1">'Załącznik_nr 5 do SWZ'!$A$4:$AG$198</definedName>
    <definedName name="_xlnm.Print_Titles" localSheetId="0">'Załącznik_nr 5 do SWZ'!$3:$4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8" i="2" l="1"/>
  <c r="Y198" i="2" l="1"/>
  <c r="X198" i="2"/>
  <c r="O198" i="2" l="1"/>
  <c r="N198" i="2"/>
  <c r="M198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5" i="2" l="1"/>
  <c r="P198" i="2" s="1"/>
  <c r="A2" i="2" l="1"/>
</calcChain>
</file>

<file path=xl/sharedStrings.xml><?xml version="1.0" encoding="utf-8"?>
<sst xmlns="http://schemas.openxmlformats.org/spreadsheetml/2006/main" count="2932" uniqueCount="483">
  <si>
    <t>Miejscowość</t>
  </si>
  <si>
    <t>Ulica</t>
  </si>
  <si>
    <t>Nr</t>
  </si>
  <si>
    <t>NIP</t>
  </si>
  <si>
    <t>Dane Nabywcy / Płatnika</t>
  </si>
  <si>
    <t>Nazwa Nabywcy</t>
  </si>
  <si>
    <t>Grupa
taryfowa</t>
  </si>
  <si>
    <t>Okres obowiązywania umowy sprzedaży EE</t>
  </si>
  <si>
    <t>Rodzaj umowy:
rozdzielona
/ kompleksowa (UK)</t>
  </si>
  <si>
    <t>nd.</t>
  </si>
  <si>
    <t>Zmiana
sprzedawcy:
P-pierwsza
K-kolejna</t>
  </si>
  <si>
    <t>Kod
pocztowy</t>
  </si>
  <si>
    <t>Moc
umowna
[kW]</t>
  </si>
  <si>
    <t>SUMA:</t>
  </si>
  <si>
    <t>Strefa 1
[kWh]</t>
  </si>
  <si>
    <t>Strefa 2
[kWh]</t>
  </si>
  <si>
    <t>Strefa 3
[kWh]</t>
  </si>
  <si>
    <t>FOTOWOLTAIKA
TAK / NIE</t>
  </si>
  <si>
    <t>Nr PPE wg
standardu GS1</t>
  </si>
  <si>
    <t>C11</t>
  </si>
  <si>
    <t>K</t>
  </si>
  <si>
    <t>C12a</t>
  </si>
  <si>
    <t>TAK</t>
  </si>
  <si>
    <t>Charakterystyka PPE</t>
  </si>
  <si>
    <t>Obecni dostawcy energii / Umowy</t>
  </si>
  <si>
    <t>Nazwa OSD</t>
  </si>
  <si>
    <t>C21</t>
  </si>
  <si>
    <t>B21</t>
  </si>
  <si>
    <t>G11</t>
  </si>
  <si>
    <t>Moc 
źródła
PV
[kWp]</t>
  </si>
  <si>
    <t>lp</t>
  </si>
  <si>
    <t>Prognozowane zużycie energii za 12 m-cy</t>
  </si>
  <si>
    <t>Łączne
szacowane
zużycie 
(12 m-cy)</t>
  </si>
  <si>
    <t>ROZDZIELONA</t>
  </si>
  <si>
    <t>2a</t>
  </si>
  <si>
    <t>Szacowany wolumen energii elektrycznej wprowadzonej do sieci_12_m.
[MWh]</t>
  </si>
  <si>
    <t>60-844</t>
  </si>
  <si>
    <t>Poznań</t>
  </si>
  <si>
    <t>Kochanowskiego</t>
  </si>
  <si>
    <t>Jednostka</t>
  </si>
  <si>
    <t xml:space="preserve">Nazwa i adres punktu </t>
  </si>
  <si>
    <t>B22</t>
  </si>
  <si>
    <t>C22B</t>
  </si>
  <si>
    <t>C23</t>
  </si>
  <si>
    <t>KWP POZNAŃ</t>
  </si>
  <si>
    <t>Komenda Wojewódzka Policji Poznań 60-844 ul.Jana Kochanowskiego 2a - Zasilanie I</t>
  </si>
  <si>
    <t xml:space="preserve">Baza Magazynowa KWP Piła 64-920 ul.Ceramiczna 29 </t>
  </si>
  <si>
    <t>Wydział Transportu KWP 60-626 ul.Podolańska 52</t>
  </si>
  <si>
    <t>OPP 60-790 Poznań ul.Taborowa 22</t>
  </si>
  <si>
    <t>KPP PIŁA</t>
  </si>
  <si>
    <t>KPP Piła 64-920 ul.Bydgoska 117</t>
  </si>
  <si>
    <t>RD Piła 64-920  ul.Bydgoska 115/WAWELSKA 115</t>
  </si>
  <si>
    <t>KMP POZNAŃ</t>
  </si>
  <si>
    <t>KMP Budynek Biurowy Poznań 60-787 ul.Szylinga 2</t>
  </si>
  <si>
    <t xml:space="preserve">KPP Chodzież </t>
  </si>
  <si>
    <t xml:space="preserve">KPP Chodzież   64-800  ul.Wiosny Ludów 14 </t>
  </si>
  <si>
    <t>ZD Budzyń  64-840  ul.Przemysłowa 8c</t>
  </si>
  <si>
    <t xml:space="preserve">KP Margonin   64-830 ul.Kościelna 14  </t>
  </si>
  <si>
    <t>KPP Czarnków</t>
  </si>
  <si>
    <t>KPP Czarnków   64-700   ul.Kościuszki 89</t>
  </si>
  <si>
    <t>KP Krzyż Wielkopolski 64-761 ul.Sikorskiego 10</t>
  </si>
  <si>
    <t>KP Wieleń  64-730 ul.Jana Pawła II 16</t>
  </si>
  <si>
    <t>KPP Gniezno</t>
  </si>
  <si>
    <t>KPP Gniezno   62-200 ul.Jana Pawła II 2</t>
  </si>
  <si>
    <t>KP Czerniejewo  62-250  pl.kpt.Pawła Cymsa 2</t>
  </si>
  <si>
    <t xml:space="preserve">KP Trzemeszno  62-240 ul.22 Stycznia 1863 R. 4a </t>
  </si>
  <si>
    <t>KP Witkowo  62-230 ul.Kosynierów Miłosławskich  14</t>
  </si>
  <si>
    <t>KPP Gostyń</t>
  </si>
  <si>
    <t>KPP Gostyń    63-800 ul.Wrocławska 44</t>
  </si>
  <si>
    <t>PP Borek Wielkopolski  63-810     ul.Lisia Droga 1</t>
  </si>
  <si>
    <t xml:space="preserve">PP Poniec   64-125 ul.Polna 1 </t>
  </si>
  <si>
    <t>PP Krobia 63-840 Powstańców Wielkopolskich 32</t>
  </si>
  <si>
    <t>KPP Grodzisk Wlkp.</t>
  </si>
  <si>
    <t>KPP Grodzisk Wielkopolski  62-062 ul.Drzymały 13</t>
  </si>
  <si>
    <t>KP Rakoniewice   62-067 ul.Grodziska 16</t>
  </si>
  <si>
    <t>KPP Jarocin</t>
  </si>
  <si>
    <t>ZD Jaraczewo 63-233  ul.Rynek 3</t>
  </si>
  <si>
    <t>KMP Kalisz</t>
  </si>
  <si>
    <t>KP Stawiszyn 62-820 ul.Zamkowa 5</t>
  </si>
  <si>
    <t xml:space="preserve">KMP Kalisz </t>
  </si>
  <si>
    <t>KP Opatówek 62-860 ul.Poniatowskiego 1</t>
  </si>
  <si>
    <t>KP Koźminek  62-840   pl.Wolności 15</t>
  </si>
  <si>
    <t>PP Godziesze Wielkie  62-872 ul.Kordeckiego 6</t>
  </si>
  <si>
    <t>KPP Kępno</t>
  </si>
  <si>
    <t>PP Trzcinica - Laski 63-620 ul.Kępińska 10</t>
  </si>
  <si>
    <t>PPD Baranów  63-604 ul.Ogrodowa 3</t>
  </si>
  <si>
    <t>PPD Perzów  63-642  Perzów 78</t>
  </si>
  <si>
    <t>PPD Bralin 63-640 ul.Namysłowska 13</t>
  </si>
  <si>
    <t>KPP Koło</t>
  </si>
  <si>
    <t xml:space="preserve">KPP Koło 62-600 ul.Sienkiewicza 13 </t>
  </si>
  <si>
    <t>KPP Koło 62-600 ul.Sienkiewicza 14</t>
  </si>
  <si>
    <t>PP Dąbie  62-660 ul.Łęczycka 64</t>
  </si>
  <si>
    <t>ZD Kościelec 62-604 ul.Turecka 7/3</t>
  </si>
  <si>
    <t>ZD Osiek Mały 62-613 ul.Główna 2</t>
  </si>
  <si>
    <t>Budynek garażowy 62-600 Koło ul.Prusa 3</t>
  </si>
  <si>
    <t>KMP Konin</t>
  </si>
  <si>
    <t>KMP Konin  62-510 ul.Przemysłowa 2</t>
  </si>
  <si>
    <t>KP Ślesin  62-561 ul.Polna 1</t>
  </si>
  <si>
    <t>KP Sompolno  62-610 ul.11 Listopada 17</t>
  </si>
  <si>
    <t>KP Golina 62-590 ul.Kolejowa 11a</t>
  </si>
  <si>
    <t>KP Rychwał 62-570 ul.Sportowa 1a</t>
  </si>
  <si>
    <t>KP Stare Miasto 62-571 ul.Topolowa 1</t>
  </si>
  <si>
    <t>PP Kazimierz Biskupi 62-530 ul.1 Maja 3.</t>
  </si>
  <si>
    <t>KPP Kościan</t>
  </si>
  <si>
    <t>KPP Kościan  64-000 ul. Ks.Józefa Surzyńskiego 31</t>
  </si>
  <si>
    <t>PP Czempiń  64-020 ul.Kolejowa 7</t>
  </si>
  <si>
    <t>PP Krzywiń  64-010 ul.Gen.Dezyderego Chłapowskiego 34</t>
  </si>
  <si>
    <t>KPP Krotoszyn</t>
  </si>
  <si>
    <t>KPP Krotoszyn 63-700  ul.Zdunowska 38 A</t>
  </si>
  <si>
    <t>KP Koźmin Wielkopolski 63-720  ul.Stęszewskiego 1</t>
  </si>
  <si>
    <t>PP Zduny 63-760 ul.Sienkiewicza 9</t>
  </si>
  <si>
    <t>PP Kobylin 63-740 ul.Grunwaldzka 4</t>
  </si>
  <si>
    <t>KMP Leszno</t>
  </si>
  <si>
    <t xml:space="preserve">ZD Krzemieniewo 64-120 ul.Spółdzielcza 20 </t>
  </si>
  <si>
    <t>ZD Lipno  64-111 ul.Leszczyńska 5</t>
  </si>
  <si>
    <t>ZD Włoszakowice 64-140 ul.Zalesie 9a</t>
  </si>
  <si>
    <t>ZD Rydzyna 64-130 ul.Rzeczpospolitej 6A</t>
  </si>
  <si>
    <t>ZD Osieczna 64-113 ul.Leszczyńska 5b</t>
  </si>
  <si>
    <t>Boszkowo-Letnisko 64-140 Boszkowo-Letnisko ul.Boszkowska 16</t>
  </si>
  <si>
    <t>KPP Międzychód</t>
  </si>
  <si>
    <t>KP Sieraków 64-400 ul.8 Stycznia 16 b</t>
  </si>
  <si>
    <t>PPD Chrzypsko Wielkie  64-412 ul.Jeziorna 16</t>
  </si>
  <si>
    <t>KPP Nowy Tomyśl</t>
  </si>
  <si>
    <t>KP Zbąszyń  64-360  ul.17 Stycznia 1920 r. 16</t>
  </si>
  <si>
    <t>KP Opalenica  64-330 ul.Zamkowa 2</t>
  </si>
  <si>
    <t>PP Kuślin 64-316 ul.Powstańców Wielkopolskich 17</t>
  </si>
  <si>
    <t>PP Lwówek  64-310 ul.Kasztanowa 24</t>
  </si>
  <si>
    <t>KPP Obroniki</t>
  </si>
  <si>
    <t>KPP Oborniki 64-600  u.J.Piłsudskiego 54</t>
  </si>
  <si>
    <t>KP Rogoźno 64-610 ul.Krzyżaniaka 4</t>
  </si>
  <si>
    <t>KPP Ostrów Wlkp.</t>
  </si>
  <si>
    <t>KP Odolanów 63-430 ul.Franciszka Sójki 1</t>
  </si>
  <si>
    <t>KP Raszków 63-440 ul.Ostrowska 26</t>
  </si>
  <si>
    <t>PP Sośnie 63-425  ul.Wielkopolska 47</t>
  </si>
  <si>
    <t>PP Rososzyca 63-405  ul.Ostrowska 4c</t>
  </si>
  <si>
    <t>PP Sieroszewice 63-405 ul.Ostrowska 94</t>
  </si>
  <si>
    <t>KPP Ostrzeszów</t>
  </si>
  <si>
    <t>KP Grabów nad Prosną 63-520 ul.Kolejowa 5 D</t>
  </si>
  <si>
    <t>PP Mikstat 63-510  ul.Słowackiego 6</t>
  </si>
  <si>
    <t>PP Kraszewice63-522 ul.Wieluńska 57</t>
  </si>
  <si>
    <t xml:space="preserve"> PP Kobyla Góra 63-507 pl.Wiosny Ludów 1a/2</t>
  </si>
  <si>
    <t>KPP Piła</t>
  </si>
  <si>
    <t>KP Wyrzysk 89-300 ul.Kościuszki 17</t>
  </si>
  <si>
    <t>PP Wysoka 89-320  ul.Kościelna 16/2</t>
  </si>
  <si>
    <t>PP Ujście 64-840 ul.Staszica 8</t>
  </si>
  <si>
    <t>PP Szydłowo 64-930 Szydłowo 52</t>
  </si>
  <si>
    <t>PP Kaczory 64-810 ul.Jana Pawła II  28</t>
  </si>
  <si>
    <t>PP Łobżenica 89-310 ul.Wyrzyska 18</t>
  </si>
  <si>
    <t>PP Białośliwie 89-340 ul.Dworcowa 7A</t>
  </si>
  <si>
    <t>KPP Pleszew</t>
  </si>
  <si>
    <t>PP Chocz  63-313 ul.Pleszewska 53</t>
  </si>
  <si>
    <t>PP Dobrzyca 63-330 ul.Cmentarna 3</t>
  </si>
  <si>
    <t>PP Gołuchów 63-322  ul.Lipowa 2</t>
  </si>
  <si>
    <t>KPP Rawicz</t>
  </si>
  <si>
    <t>RD Bojanowo 63-940 ul.Dworcowa 23</t>
  </si>
  <si>
    <t>RD Miejska Górka 63-910 ul.Kobylińska 42</t>
  </si>
  <si>
    <t>RD Pakosław 63-920 ul.22 Stycznia 30</t>
  </si>
  <si>
    <t>RD Jutrosin 63-930 Jutrosin ul.Mickiewicza 6</t>
  </si>
  <si>
    <t>KPP Słupca</t>
  </si>
  <si>
    <t>PP Strzałkowo 62-420 ul.Wyszyńskiego 9</t>
  </si>
  <si>
    <t>PP Zagórów 62-410 ul.Rzeczna 6</t>
  </si>
  <si>
    <t>KPP Szamotuły</t>
  </si>
  <si>
    <t>KP Pniewy 62-045 ul.Konińska 31</t>
  </si>
  <si>
    <t>KP Wronki 64-510 ul.Dworcowa 11</t>
  </si>
  <si>
    <t>PP Duszniki 64-550 ul.Lipowa 5A</t>
  </si>
  <si>
    <t>PP Kaźmierz 64-530 ul.Szamotulska 20 B</t>
  </si>
  <si>
    <t xml:space="preserve">RD Obrzycko 64-520 ul.Prusa 7 </t>
  </si>
  <si>
    <t>KPP Śrem</t>
  </si>
  <si>
    <t>PP Książ Wielkopolski 63-130 ul. Stacha Wichury 11</t>
  </si>
  <si>
    <t>PP Nowe Miasto nad Wartą 63-040 ul.Łąkowa 2</t>
  </si>
  <si>
    <t>KPP Turek</t>
  </si>
  <si>
    <t>KPP Turek 62-700 ul.Legionów Polskich 3</t>
  </si>
  <si>
    <t>KP Dobra 62-730 ul.Dekerta 29</t>
  </si>
  <si>
    <t>KP Tuliszków 62-740 ul.Zaręby 4</t>
  </si>
  <si>
    <t>KPP Wągrowiec</t>
  </si>
  <si>
    <t>KPP Wągrowiec 62-100 ul.Taszarowo 11</t>
  </si>
  <si>
    <t>PP Gołańcz 62-130 ul.Klasztorna 15</t>
  </si>
  <si>
    <t>KPP Wolsztyn</t>
  </si>
  <si>
    <t>PP Siedlec 64-212 ul.Zbąszyńska 23</t>
  </si>
  <si>
    <t>KPP Września</t>
  </si>
  <si>
    <t>PP Kołaczkowo 62-306 pl.Reymonta 1</t>
  </si>
  <si>
    <t>KPP Wrzesnia</t>
  </si>
  <si>
    <t>PP Miłosław 62-320  ul.Pełczyńska 3</t>
  </si>
  <si>
    <t xml:space="preserve">PP Pyzdry 62-310 ul.Niepodległości 56 </t>
  </si>
  <si>
    <t>PP Nekla 62-330 ul.Dworcowa 8</t>
  </si>
  <si>
    <t>KPP Złotów</t>
  </si>
  <si>
    <t>KP Jastrowie 64-915  ul.1 Maja 13</t>
  </si>
  <si>
    <t>KP Krajenka 77-430 ul.ks.Domańskiego 9</t>
  </si>
  <si>
    <t>KP Okonek 64-965 ul.Lipowa 44 A</t>
  </si>
  <si>
    <t>PP Lipka 77-420 ul.Kościuszki 16</t>
  </si>
  <si>
    <t>KMP Poznań</t>
  </si>
  <si>
    <t>KP Poznań - Nowe Miasto 61-131 ul.Polanka 24 -Zasilanie rezerwowe</t>
  </si>
  <si>
    <t>KP Buk 64-320 ul.Wegnera 14</t>
  </si>
  <si>
    <t xml:space="preserve">KP Czerwonak 62-004 ul.Leśna  3 </t>
  </si>
  <si>
    <t>KP Komorniki 62-052 ul.Stawna 3</t>
  </si>
  <si>
    <t>KP Kostrzyn Wielkopolski 62-025 ul.Półwiejska 1 A</t>
  </si>
  <si>
    <t>KP Kórnik 62-035 ul.Poznańska 66</t>
  </si>
  <si>
    <t>KP Mosina 62-050 ul.Kolejowa 9</t>
  </si>
  <si>
    <t>KP Murowana Goślina 62-095 ul.Mostowa 6</t>
  </si>
  <si>
    <t xml:space="preserve">KP Pobiedziska 62-010 ul.Tysiąclecia 9 </t>
  </si>
  <si>
    <t>KP Puszczykowo  62-040 ul.Poznańska 74</t>
  </si>
  <si>
    <t>KP Stęszew 62-060 ul.Poznańska 19</t>
  </si>
  <si>
    <t xml:space="preserve">KP Suchy Las 62-002 ul.Poziomkowa 5 </t>
  </si>
  <si>
    <t>KP Swarzędz 62-020 ulGrudzińskiego 30 a</t>
  </si>
  <si>
    <t>OPP Kleszczewo 63-005 ul.Sportowa 2</t>
  </si>
  <si>
    <t xml:space="preserve">KP Tarnowo Podgórne 62-080  ul.23 Października 29 </t>
  </si>
  <si>
    <t>PP Przeźmierowo, ul.Orzechowa nr działki 1710 368/4, 62-081 Przeźmierowo</t>
  </si>
  <si>
    <t>KP Dopiewo 62-070 ul.Łąkowa  783/15</t>
  </si>
  <si>
    <t>PP Rokietnica 62-090 ul.Rolna 20</t>
  </si>
  <si>
    <t>KWP Poznań</t>
  </si>
  <si>
    <t>Komenda Wojewódzka Policji Poznań 60-844 ul.Jana Kochanowskiego 2a - Zasilanie II</t>
  </si>
  <si>
    <t xml:space="preserve">Wydział Kadr i Szkolenia  Poznań 60-838  ul.Dąbrowskiego 17 </t>
  </si>
  <si>
    <t xml:space="preserve">Sekcja ds..Zamówień Publicznych Poznań  60-838 ul.Dąbrowskiego 17a  </t>
  </si>
  <si>
    <t>Policyjna Izba Dziecka - Budynek w budowie 60-787 Poznań ul.Szylinga 2</t>
  </si>
  <si>
    <t>Magazyny Poznań 61-308 ul.Samotna 6</t>
  </si>
  <si>
    <t xml:space="preserve">Komisariat wodny Poznań 61-136 ul.Wioślarska 70 </t>
  </si>
  <si>
    <t>Anteny Kalisz ul.Podmiejska 25</t>
  </si>
  <si>
    <t>KPP Jarocin Anteny ul.Węglowa 3-5, 63-200 Jarocin Anteny</t>
  </si>
  <si>
    <t>Anteny  Ignaców 29 63-507 Ignaców</t>
  </si>
  <si>
    <t>Anteny 60-303 Poznań ul.Olszynka 8</t>
  </si>
  <si>
    <t>Anteny 61-445 Poznań ul.Bukowa 14</t>
  </si>
  <si>
    <t xml:space="preserve"> Anteny 61-686 Poznań os.Przyjaźni 20</t>
  </si>
  <si>
    <t>Anteny Czarnków 64-700 ul.Kręta 1527/3</t>
  </si>
  <si>
    <t>Magazyny KWP Kalisz 62-800 ul.Garncarska 11</t>
  </si>
  <si>
    <t xml:space="preserve">Anteny  62-800 Kalisz ul.Górnośląska 78 </t>
  </si>
  <si>
    <t>Anteny 62-510 Konin ul. Tadeusza Szeligowskiego 4</t>
  </si>
  <si>
    <t>Anteny 61-251 Poznań os.Orła Białego 43</t>
  </si>
  <si>
    <t>Anteny 64-610 Rogoźno ul.Fabryczna dz.2364/2</t>
  </si>
  <si>
    <t>Anteny 64-100 Leszno ul.Węgierska 9</t>
  </si>
  <si>
    <t>Mieszkanie służbowe Poznań 60-549 ul.J.Kassyusza 14/2</t>
  </si>
  <si>
    <t>KP Trzcianka 64-980 ul.Roosevelta 10</t>
  </si>
  <si>
    <t xml:space="preserve">KP Kleczew 62-540 pl.Kościuszki 7 </t>
  </si>
  <si>
    <t>KP Nowe Skalmierzyce  63-460 ul.Kaliska 29</t>
  </si>
  <si>
    <t xml:space="preserve">PP Przygodzice 63-421 ul.Kasztanowa 1 </t>
  </si>
  <si>
    <t xml:space="preserve">KPP Ostrzeszów 63-500 ul.Zamkowa 27 </t>
  </si>
  <si>
    <t>KP Skoki 62-085  ul.Kazimierza Wielkiego 15</t>
  </si>
  <si>
    <t>KPP Wolsztyn 64-200 ul.Dworcowa 1</t>
  </si>
  <si>
    <t>PP Przemęt 64-234 ul.Jagiellońska 14</t>
  </si>
  <si>
    <t>PP Zakrzewo 77-424 ul.Kolejowa 1</t>
  </si>
  <si>
    <t>Wydział Inwestycji i Remontów KWP 60-838 ul.Dąbrowskiego 17a</t>
  </si>
  <si>
    <t>KPP Nowy Tomyśl 64-300 ul.Tyiąclecia 3a</t>
  </si>
  <si>
    <t xml:space="preserve">KP Poznań - Nowe Miasto 61-131 ul.Polanka 24 </t>
  </si>
  <si>
    <t>Komenda Wojewódzka Policji Poznań 60-844 ul.Jana Kochanowskiego 3</t>
  </si>
  <si>
    <t>KP Koźminek 62-840   pl.Wolności 15a - oświetlenie klatki schodowej</t>
  </si>
  <si>
    <t>Budynek administracyjno-biurowy Poznań 60-846, ul.Kochanowskiego 15</t>
  </si>
  <si>
    <t xml:space="preserve">KMP Kalisz 62-800 ul.Kordeckiego  36 </t>
  </si>
  <si>
    <t>KP Kłodawa 62-650 ul.Tuwima 15</t>
  </si>
  <si>
    <t>KMP Konin 62-510 ul.Przemysłowa 2</t>
  </si>
  <si>
    <t>KMP Leszno 64-100 ul.ks.Teodora Korcza 3  Budynek B</t>
  </si>
  <si>
    <t>KMP Leszno 64-100 ul.17 Stycznia 8  Budynek A</t>
  </si>
  <si>
    <t>KPP Międzychód  64-400 ul.Sikorskiego 22 A</t>
  </si>
  <si>
    <t>KPP Pleszew 63-300 ul.Kochanowskiego 6</t>
  </si>
  <si>
    <t>KPP Rawicz 63-900 ul.Sienkiewicza 23</t>
  </si>
  <si>
    <t>KPP Szamotuły 64-500 ul.Polna 3</t>
  </si>
  <si>
    <t>KPP Śrem 63-100 ul.Mickiewicza 15</t>
  </si>
  <si>
    <t>KPP  Środa Wlkp.</t>
  </si>
  <si>
    <t>KPP Środa Wielkopolska 63-000 ul.Harcerska 22</t>
  </si>
  <si>
    <t xml:space="preserve">KPP Września 62-300 ul.Szkolna 23 </t>
  </si>
  <si>
    <t>KPP Złotów 77-400 aleja Piasta 49</t>
  </si>
  <si>
    <t>KP Poznań-Grunwald  60-346 ul.Rycerska 2A</t>
  </si>
  <si>
    <t>KP Poznań-Wilda 61-504 ul. Dezyderego Chłapowskiego 12</t>
  </si>
  <si>
    <t xml:space="preserve">KMP Poznań </t>
  </si>
  <si>
    <t>KP Poznań -Północ 60-688 os.Jana Sobieskiego 115</t>
  </si>
  <si>
    <t>KP Poznań-Jeżyce 60-846 ul.J.Kochanowskiego 16</t>
  </si>
  <si>
    <t xml:space="preserve">KP Poznań -Stare Miasto 61-745   al.K.Marcinowskiego 31 </t>
  </si>
  <si>
    <t>KP Luboń 62-030 ul.Powstańców Wielkopolskich 42</t>
  </si>
  <si>
    <t>KPP Jarocin  63-200 Bohaterów Jarocina 15</t>
  </si>
  <si>
    <t>KMP Kalisz  62-800 ul.Kordeckiego  36 zasilanie rezerwowe</t>
  </si>
  <si>
    <t>KPP Kępno  Chojęcin-Szum 63-600 ul.Jaśminowa 16</t>
  </si>
  <si>
    <t>KPP Ostrów</t>
  </si>
  <si>
    <t>KPP Ostrów Wielkopolski 64-400 ul.Odolanowska 19</t>
  </si>
  <si>
    <t>KPP Ostrów Wielkopolski 64-400 ul.Odolanowska 19 - Zasilanie rezerwowe</t>
  </si>
  <si>
    <t>KPP Słupca 62-400 ul.Poznańska 13</t>
  </si>
  <si>
    <t>Komenda Wojewódzka Policji
w Poznaniu</t>
  </si>
  <si>
    <t>590310600001215894</t>
  </si>
  <si>
    <t>590310600001215856</t>
  </si>
  <si>
    <t xml:space="preserve">590310600001215870 </t>
  </si>
  <si>
    <t>590310600001215887</t>
  </si>
  <si>
    <t>590310600001215696</t>
  </si>
  <si>
    <t>590310600001215900</t>
  </si>
  <si>
    <t>590310600001307803</t>
  </si>
  <si>
    <t>590310600031386342</t>
  </si>
  <si>
    <t>590310600001251731</t>
  </si>
  <si>
    <t>590310600001251755</t>
  </si>
  <si>
    <t>590310600007581634</t>
  </si>
  <si>
    <t>590310600001251786</t>
  </si>
  <si>
    <t>590310600001251816</t>
  </si>
  <si>
    <t>590310600001251809</t>
  </si>
  <si>
    <t>590310600001251830</t>
  </si>
  <si>
    <t>590310600007581535</t>
  </si>
  <si>
    <t>590243848029601902</t>
  </si>
  <si>
    <t>590310600001225954</t>
  </si>
  <si>
    <t>590310600001251854</t>
  </si>
  <si>
    <t>590310600001251861</t>
  </si>
  <si>
    <t>590310600001251878</t>
  </si>
  <si>
    <t>590310600001153639</t>
  </si>
  <si>
    <t>590310600001153653</t>
  </si>
  <si>
    <t>590243841021692404</t>
  </si>
  <si>
    <t>590243841021492912</t>
  </si>
  <si>
    <t>590243841021932159</t>
  </si>
  <si>
    <t>590243841021979130</t>
  </si>
  <si>
    <t>590243843041121889</t>
  </si>
  <si>
    <t>590243843025776845</t>
  </si>
  <si>
    <t>590243843025611337</t>
  </si>
  <si>
    <t>590243843025375826</t>
  </si>
  <si>
    <t>590243847029168408</t>
  </si>
  <si>
    <t>590243847029258574</t>
  </si>
  <si>
    <t>590243846028857818</t>
  </si>
  <si>
    <t>590243847029298280</t>
  </si>
  <si>
    <t>590243847029256341</t>
  </si>
  <si>
    <t>590243847029244300</t>
  </si>
  <si>
    <t>590243845028557148</t>
  </si>
  <si>
    <t>590243845028102126</t>
  </si>
  <si>
    <t>590243847029456307</t>
  </si>
  <si>
    <t xml:space="preserve">590243845028029218 </t>
  </si>
  <si>
    <t xml:space="preserve">590243845028438058 </t>
  </si>
  <si>
    <t>590243845027994463</t>
  </si>
  <si>
    <t xml:space="preserve">590343845028061812 </t>
  </si>
  <si>
    <t>590310600007612949</t>
  </si>
  <si>
    <t>590310600001153660</t>
  </si>
  <si>
    <t>590310600002557931</t>
  </si>
  <si>
    <t>590243844026348710</t>
  </si>
  <si>
    <t>590243844026344460</t>
  </si>
  <si>
    <t>590243844026569801</t>
  </si>
  <si>
    <t>590310600001160743</t>
  </si>
  <si>
    <t>590310600001160774</t>
  </si>
  <si>
    <t>590310600007620920</t>
  </si>
  <si>
    <t>590310600001160781</t>
  </si>
  <si>
    <t>590310600001160798</t>
  </si>
  <si>
    <t>590310600001160804</t>
  </si>
  <si>
    <t>590310600001160767</t>
  </si>
  <si>
    <t>590310600001160828</t>
  </si>
  <si>
    <t>590310600017022486</t>
  </si>
  <si>
    <t>590310600001172661</t>
  </si>
  <si>
    <t>590310600001235427</t>
  </si>
  <si>
    <t>590310600001229587</t>
  </si>
  <si>
    <t>590310600001235410</t>
  </si>
  <si>
    <t>590310600001235403</t>
  </si>
  <si>
    <t>590310600001235458</t>
  </si>
  <si>
    <t>590310600001235434</t>
  </si>
  <si>
    <t>590243842024844654</t>
  </si>
  <si>
    <t>590243842025013400</t>
  </si>
  <si>
    <t>590243842043545181</t>
  </si>
  <si>
    <t>590243842024944439</t>
  </si>
  <si>
    <t>590243842024797394</t>
  </si>
  <si>
    <t>590243842025241636</t>
  </si>
  <si>
    <t>590243843025759565</t>
  </si>
  <si>
    <t>590310600001235472</t>
  </si>
  <si>
    <t>590310600001235465</t>
  </si>
  <si>
    <t>590310600001153691</t>
  </si>
  <si>
    <t>590310600001153738</t>
  </si>
  <si>
    <t>590310600001153714</t>
  </si>
  <si>
    <t>590310600001153721</t>
  </si>
  <si>
    <t>590310600031590428</t>
  </si>
  <si>
    <t>590243844026526422</t>
  </si>
  <si>
    <t>590243844026230459</t>
  </si>
  <si>
    <t>590243841021389656</t>
  </si>
  <si>
    <t>590310600001153745</t>
  </si>
  <si>
    <t>590310600001153769</t>
  </si>
  <si>
    <t>590310600001153776</t>
  </si>
  <si>
    <t>590310600001153752</t>
  </si>
  <si>
    <t>590243848029641137</t>
  </si>
  <si>
    <t>590243848029751171</t>
  </si>
  <si>
    <t>590310600001208636</t>
  </si>
  <si>
    <t>590310600001208667</t>
  </si>
  <si>
    <t>590310600001153783</t>
  </si>
  <si>
    <t>590310600001208643</t>
  </si>
  <si>
    <t>590310600001208681</t>
  </si>
  <si>
    <t>590310600001208698</t>
  </si>
  <si>
    <t>590243846028944464</t>
  </si>
  <si>
    <t>590243846028739374</t>
  </si>
  <si>
    <t>590243846028668209</t>
  </si>
  <si>
    <t>590310600001208780</t>
  </si>
  <si>
    <t>590310600001208711</t>
  </si>
  <si>
    <t>590310600007636662</t>
  </si>
  <si>
    <t>590310600001235380</t>
  </si>
  <si>
    <t>590310600001236882</t>
  </si>
  <si>
    <t>590243848029736475</t>
  </si>
  <si>
    <t>590310600001235151</t>
  </si>
  <si>
    <t>590310600001237155</t>
  </si>
  <si>
    <t>590310600001237162</t>
  </si>
  <si>
    <t>590310600001237186</t>
  </si>
  <si>
    <t>590310600001237179</t>
  </si>
  <si>
    <t>590310600001208728</t>
  </si>
  <si>
    <t>590310600001237230</t>
  </si>
  <si>
    <t>590310600001237247</t>
  </si>
  <si>
    <t>590310600001237216</t>
  </si>
  <si>
    <t>590310600001237261</t>
  </si>
  <si>
    <t>590310600001237254</t>
  </si>
  <si>
    <t>590310600001208735</t>
  </si>
  <si>
    <t>590310600001237278</t>
  </si>
  <si>
    <t>590310600001237353</t>
  </si>
  <si>
    <t>590310600001237285</t>
  </si>
  <si>
    <t>590310600001237315</t>
  </si>
  <si>
    <t>590310600001237322</t>
  </si>
  <si>
    <t>590310600001237339</t>
  </si>
  <si>
    <t>590310600001237346</t>
  </si>
  <si>
    <t>590310600030743092</t>
  </si>
  <si>
    <t>590310600001158436</t>
  </si>
  <si>
    <t>590310600001237292</t>
  </si>
  <si>
    <t>590310600001139671</t>
  </si>
  <si>
    <t>590310600001307483</t>
  </si>
  <si>
    <t>590310600001307797</t>
  </si>
  <si>
    <t>590310600028923215</t>
  </si>
  <si>
    <t>590310600013870463</t>
  </si>
  <si>
    <t>590310600029268162</t>
  </si>
  <si>
    <t>590243841021467293</t>
  </si>
  <si>
    <t>590243844043580315</t>
  </si>
  <si>
    <t>590243843041391695</t>
  </si>
  <si>
    <t>590310600001208742</t>
  </si>
  <si>
    <t>590310600001208766</t>
  </si>
  <si>
    <t>590310600001208759</t>
  </si>
  <si>
    <t>590310600001208773</t>
  </si>
  <si>
    <t>590243841021933521</t>
  </si>
  <si>
    <t>590243841044763143</t>
  </si>
  <si>
    <t>590243845044753364</t>
  </si>
  <si>
    <t>590310600032185920</t>
  </si>
  <si>
    <t>590310600032056534</t>
  </si>
  <si>
    <t>590310600032235595</t>
  </si>
  <si>
    <t>590310600001307476</t>
  </si>
  <si>
    <t>590310600001307742</t>
  </si>
  <si>
    <t>590243845028492463</t>
  </si>
  <si>
    <t>590243841021419636</t>
  </si>
  <si>
    <t>590243842024971961</t>
  </si>
  <si>
    <t>590243842024925797</t>
  </si>
  <si>
    <t>590243842024886135</t>
  </si>
  <si>
    <t>590310600001329188</t>
  </si>
  <si>
    <t>590310600001307773</t>
  </si>
  <si>
    <t>590310600031595348</t>
  </si>
  <si>
    <t>590310600001307780</t>
  </si>
  <si>
    <t>590310600001136526</t>
  </si>
  <si>
    <t>590310600007596966</t>
  </si>
  <si>
    <t>590243841021999398</t>
  </si>
  <si>
    <t>590310600012292280</t>
  </si>
  <si>
    <t>590243841021796263</t>
  </si>
  <si>
    <t>590243847029487660</t>
  </si>
  <si>
    <t>590243845028292742</t>
  </si>
  <si>
    <t>590310600001215665</t>
  </si>
  <si>
    <t>590310600001215689</t>
  </si>
  <si>
    <t>590310600007620852</t>
  </si>
  <si>
    <t>590243844025956039</t>
  </si>
  <si>
    <t>590310600001215726</t>
  </si>
  <si>
    <t>590310600001215757</t>
  </si>
  <si>
    <t>590310600001215788</t>
  </si>
  <si>
    <t>590310600001215795</t>
  </si>
  <si>
    <t>590310600001215801</t>
  </si>
  <si>
    <t>590310600001200685</t>
  </si>
  <si>
    <t>590310600001136809</t>
  </si>
  <si>
    <t>590310600001136441</t>
  </si>
  <si>
    <t>590310600001136793</t>
  </si>
  <si>
    <t>590310600001136403</t>
  </si>
  <si>
    <t>590310600007596812</t>
  </si>
  <si>
    <t>590310600001237308</t>
  </si>
  <si>
    <t>590243844026681947</t>
  </si>
  <si>
    <t>590243841021810600</t>
  </si>
  <si>
    <t>590243843025496781</t>
  </si>
  <si>
    <t>590243842025015435</t>
  </si>
  <si>
    <t>590243842024732807</t>
  </si>
  <si>
    <t>590243848029522894</t>
  </si>
  <si>
    <t>Okres wypowiedzenia
umowy EE</t>
  </si>
  <si>
    <t>Aktualny
sprzedawca
EE</t>
  </si>
  <si>
    <t>Energa Operator S.A.</t>
  </si>
  <si>
    <t>12  m-cy</t>
  </si>
  <si>
    <t>Uwagi / informacje:</t>
  </si>
  <si>
    <t>ENEA Operator Sp. z o.o.</t>
  </si>
  <si>
    <t>UNIMOT ENERGIA i GAZ sp. z o.o.</t>
  </si>
  <si>
    <t>Nie</t>
  </si>
  <si>
    <t xml:space="preserve">W trakcie przyłączenia
do sieci OSD </t>
  </si>
  <si>
    <t>590310600029354841</t>
  </si>
  <si>
    <t>590310600001307766</t>
  </si>
  <si>
    <t>590310600028790138</t>
  </si>
  <si>
    <t>590310600028237244</t>
  </si>
  <si>
    <t>590243842024643240</t>
  </si>
  <si>
    <t>590243844026464441</t>
  </si>
  <si>
    <t>590310600030293252</t>
  </si>
  <si>
    <t>PP Miedzichowo 64-361 ul.Poznańska 19</t>
  </si>
  <si>
    <t>aktualizacja adresu w trakcie</t>
  </si>
  <si>
    <t>KP Kłecko  62-270  ul.Armii Poznań 6</t>
  </si>
  <si>
    <t>590243842024923496</t>
  </si>
  <si>
    <t>aktualizacja adresu PPE w OSD</t>
  </si>
  <si>
    <t>KPP Środa Wlkp.</t>
  </si>
  <si>
    <t>C12B</t>
  </si>
  <si>
    <r>
      <t>Załącznik nr 5 do SWZ</t>
    </r>
    <r>
      <rPr>
        <sz val="11"/>
        <color theme="1"/>
        <rFont val="Calibri Light"/>
        <family val="2"/>
        <charset val="238"/>
        <scheme val="major"/>
      </rPr>
      <t xml:space="preserve"> </t>
    </r>
    <r>
      <rPr>
        <b/>
        <sz val="11"/>
        <color theme="1"/>
        <rFont val="Calibri Light"/>
        <family val="2"/>
        <charset val="238"/>
        <scheme val="major"/>
      </rPr>
      <t>– „Zestawienie punktów poboru energii elektrycznej (PPE) Zamawiającego/Odbiorcy”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</si>
</sst>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 * #,##0.00&quot;      &quot;;\-* #,##0.00&quot;      &quot;;\ * \-#&quot;      &quot;;\ @\ "/>
    <numFmt numFmtId="165" formatCode="[$$-409]#,##0.00;[Red]\-[$$-409]#,##0.00"/>
    <numFmt numFmtId="166" formatCode="\ * #,##0.00&quot; zł &quot;;\-* #,##0.00&quot; zł &quot;;\ * \-#&quot; zł &quot;;\ @\ "/>
    <numFmt numFmtId="167" formatCode="d/mm/yyyy"/>
    <numFmt numFmtId="168" formatCode="[$-415]General"/>
    <numFmt numFmtId="169" formatCode="_-* #,##0.0_-;\-* #,##0.0_-;_-* &quot;-&quot;??_-;_-@_-"/>
    <numFmt numFmtId="170" formatCode="_-* #,##0.000_-;\-* #,##0.000_-;_-* &quot;-&quot;??_-;_-@_-"/>
  </numFmts>
  <fonts count="33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sz val="10"/>
      <color rgb="FFFFFFFF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Calibri Light"/>
      <family val="2"/>
      <charset val="238"/>
      <scheme val="major"/>
    </font>
    <font>
      <sz val="8"/>
      <name val="Calibri"/>
      <family val="2"/>
      <charset val="238"/>
    </font>
    <font>
      <sz val="8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sz val="8"/>
      <color rgb="FFFFFFFF"/>
      <name val="Calibri Light"/>
      <family val="2"/>
      <charset val="238"/>
      <scheme val="major"/>
    </font>
    <font>
      <sz val="8"/>
      <color rgb="FF000000"/>
      <name val="Times New Roman"/>
      <family val="1"/>
      <charset val="238"/>
    </font>
    <font>
      <b/>
      <sz val="8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sz val="9"/>
      <color rgb="FFFFFFFF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8"/>
      <color rgb="FFFF0000"/>
      <name val="Calibri Light"/>
      <family val="2"/>
      <charset val="238"/>
      <scheme val="major"/>
    </font>
    <font>
      <sz val="8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FFFF00"/>
      </patternFill>
    </fill>
  </fills>
  <borders count="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67">
    <xf numFmtId="0" fontId="0" fillId="0" borderId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0" fontId="1" fillId="0" borderId="0">
      <alignment horizontal="center" textRotation="90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165" fontId="5" fillId="0" borderId="0"/>
    <xf numFmtId="0" fontId="7" fillId="0" borderId="0"/>
    <xf numFmtId="0" fontId="2" fillId="0" borderId="0"/>
    <xf numFmtId="166" fontId="7" fillId="0" borderId="0" applyBorder="0" applyProtection="0"/>
    <xf numFmtId="0" fontId="4" fillId="0" borderId="0"/>
    <xf numFmtId="168" fontId="6" fillId="0" borderId="0" applyBorder="0" applyProtection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169" fontId="11" fillId="0" borderId="0" xfId="66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/>
    <xf numFmtId="0" fontId="18" fillId="0" borderId="0" xfId="0" applyFont="1" applyAlignment="1">
      <alignment horizontal="center" vertical="center"/>
    </xf>
    <xf numFmtId="169" fontId="18" fillId="0" borderId="0" xfId="66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9" fontId="18" fillId="0" borderId="0" xfId="66" applyNumberFormat="1" applyFont="1"/>
    <xf numFmtId="169" fontId="11" fillId="0" borderId="0" xfId="66" applyNumberFormat="1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1" xfId="21" applyFont="1" applyBorder="1" applyAlignment="1" applyProtection="1">
      <alignment horizontal="center" vertical="center" wrapText="1"/>
      <protection locked="0"/>
    </xf>
    <xf numFmtId="169" fontId="15" fillId="0" borderId="1" xfId="66" applyNumberFormat="1" applyFont="1" applyFill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Border="1" applyAlignment="1">
      <alignment horizontal="center" vertical="center" wrapText="1"/>
    </xf>
    <xf numFmtId="0" fontId="16" fillId="0" borderId="1" xfId="23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3" fontId="11" fillId="0" borderId="0" xfId="66" applyFont="1"/>
    <xf numFmtId="43" fontId="10" fillId="0" borderId="0" xfId="66" applyFont="1"/>
    <xf numFmtId="43" fontId="18" fillId="0" borderId="0" xfId="66" applyFont="1"/>
    <xf numFmtId="170" fontId="11" fillId="0" borderId="0" xfId="66" applyNumberFormat="1" applyFont="1"/>
    <xf numFmtId="170" fontId="10" fillId="0" borderId="0" xfId="66" applyNumberFormat="1" applyFont="1"/>
    <xf numFmtId="170" fontId="18" fillId="0" borderId="0" xfId="66" applyNumberFormat="1" applyFont="1"/>
    <xf numFmtId="167" fontId="24" fillId="0" borderId="1" xfId="0" applyNumberFormat="1" applyFont="1" applyBorder="1" applyAlignment="1">
      <alignment horizontal="center" vertical="center" wrapText="1"/>
    </xf>
    <xf numFmtId="169" fontId="13" fillId="0" borderId="1" xfId="66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170" fontId="24" fillId="0" borderId="1" xfId="66" quotePrefix="1" applyNumberFormat="1" applyFont="1" applyBorder="1" applyAlignment="1">
      <alignment horizontal="center" vertical="center" wrapText="1"/>
    </xf>
    <xf numFmtId="0" fontId="13" fillId="0" borderId="1" xfId="21" quotePrefix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0" fontId="24" fillId="0" borderId="0" xfId="66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9" fontId="13" fillId="0" borderId="1" xfId="66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9" fontId="13" fillId="2" borderId="1" xfId="66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center" vertical="center" wrapText="1"/>
    </xf>
    <xf numFmtId="169" fontId="21" fillId="0" borderId="1" xfId="66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169" fontId="15" fillId="0" borderId="1" xfId="66" applyNumberFormat="1" applyFont="1" applyFill="1" applyBorder="1" applyAlignment="1" applyProtection="1">
      <alignment horizontal="left" vertical="center" wrapText="1"/>
      <protection locked="0"/>
    </xf>
    <xf numFmtId="0" fontId="30" fillId="0" borderId="1" xfId="23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0" fillId="0" borderId="2" xfId="0" applyFont="1" applyBorder="1" applyAlignment="1">
      <alignment vertical="center"/>
    </xf>
    <xf numFmtId="167" fontId="31" fillId="0" borderId="1" xfId="0" applyNumberFormat="1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170" fontId="31" fillId="0" borderId="1" xfId="66" quotePrefix="1" applyNumberFormat="1" applyFont="1" applyBorder="1" applyAlignment="1">
      <alignment horizontal="center" vertical="center" wrapText="1"/>
    </xf>
    <xf numFmtId="170" fontId="32" fillId="0" borderId="1" xfId="66" quotePrefix="1" applyNumberFormat="1" applyFont="1" applyBorder="1" applyAlignment="1">
      <alignment horizontal="center" vertical="center" wrapText="1"/>
    </xf>
    <xf numFmtId="169" fontId="21" fillId="2" borderId="1" xfId="66" applyNumberFormat="1" applyFont="1" applyFill="1" applyBorder="1" applyAlignment="1" applyProtection="1">
      <alignment horizontal="center" vertical="center" wrapText="1"/>
      <protection locked="0"/>
    </xf>
    <xf numFmtId="169" fontId="15" fillId="2" borderId="1" xfId="66" applyNumberFormat="1" applyFont="1" applyFill="1" applyBorder="1" applyAlignment="1" applyProtection="1">
      <alignment horizontal="center" vertical="center" wrapText="1"/>
      <protection locked="0"/>
    </xf>
    <xf numFmtId="43" fontId="21" fillId="2" borderId="1" xfId="66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9" fontId="21" fillId="2" borderId="3" xfId="66" applyNumberFormat="1" applyFont="1" applyFill="1" applyBorder="1" applyAlignment="1">
      <alignment horizontal="center" vertical="center" wrapText="1"/>
    </xf>
    <xf numFmtId="169" fontId="21" fillId="2" borderId="5" xfId="66" applyNumberFormat="1" applyFont="1" applyFill="1" applyBorder="1" applyAlignment="1">
      <alignment horizontal="center" vertical="center" wrapText="1"/>
    </xf>
    <xf numFmtId="169" fontId="21" fillId="2" borderId="4" xfId="66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67">
    <cellStyle name="Dziesiętny" xfId="66" builtinId="3"/>
    <cellStyle name="Dziesiętny 10" xfId="1" xr:uid="{00000000-0005-0000-0000-000006000000}"/>
    <cellStyle name="Dziesiętny 11" xfId="2" xr:uid="{00000000-0005-0000-0000-000007000000}"/>
    <cellStyle name="Dziesiętny 2" xfId="3" xr:uid="{00000000-0005-0000-0000-000008000000}"/>
    <cellStyle name="Dziesiętny 2 2" xfId="4" xr:uid="{00000000-0005-0000-0000-000009000000}"/>
    <cellStyle name="Dziesiętny 2 3" xfId="5" xr:uid="{00000000-0005-0000-0000-00000A000000}"/>
    <cellStyle name="Dziesiętny 2 3 2" xfId="6" xr:uid="{00000000-0005-0000-0000-00000B000000}"/>
    <cellStyle name="Dziesiętny 2 4" xfId="7" xr:uid="{00000000-0005-0000-0000-00000C000000}"/>
    <cellStyle name="Dziesiętny 3" xfId="8" xr:uid="{00000000-0005-0000-0000-00000D000000}"/>
    <cellStyle name="Dziesiętny 3 2" xfId="9" xr:uid="{00000000-0005-0000-0000-00000E000000}"/>
    <cellStyle name="Dziesiętny 3 3" xfId="10" xr:uid="{00000000-0005-0000-0000-00000F000000}"/>
    <cellStyle name="Dziesiętny 3 3 2" xfId="11" xr:uid="{00000000-0005-0000-0000-000010000000}"/>
    <cellStyle name="Dziesiętny 4" xfId="12" xr:uid="{00000000-0005-0000-0000-000011000000}"/>
    <cellStyle name="Dziesiętny 5" xfId="13" xr:uid="{00000000-0005-0000-0000-000012000000}"/>
    <cellStyle name="Dziesiętny 5 2" xfId="14" xr:uid="{00000000-0005-0000-0000-000013000000}"/>
    <cellStyle name="Dziesiętny 6" xfId="15" xr:uid="{00000000-0005-0000-0000-000014000000}"/>
    <cellStyle name="Dziesiętny 7" xfId="16" xr:uid="{00000000-0005-0000-0000-000015000000}"/>
    <cellStyle name="Dziesiętny 8" xfId="17" xr:uid="{00000000-0005-0000-0000-000016000000}"/>
    <cellStyle name="Dziesiętny 9" xfId="18" xr:uid="{00000000-0005-0000-0000-000017000000}"/>
    <cellStyle name="Excel Built-in Normal" xfId="64" xr:uid="{00000000-0005-0000-0000-000046000000}"/>
    <cellStyle name="Excel Built-in Normal 1" xfId="65" xr:uid="{00000000-0005-0000-0000-000047000000}"/>
    <cellStyle name="Heading1" xfId="19" xr:uid="{00000000-0005-0000-0000-000018000000}"/>
    <cellStyle name="Normalny" xfId="0" builtinId="0"/>
    <cellStyle name="Normalny 10" xfId="20" xr:uid="{00000000-0005-0000-0000-000019000000}"/>
    <cellStyle name="Normalny 10 2" xfId="21" xr:uid="{00000000-0005-0000-0000-00001A000000}"/>
    <cellStyle name="Normalny 12" xfId="22" xr:uid="{00000000-0005-0000-0000-00001B000000}"/>
    <cellStyle name="Normalny 12 2" xfId="23" xr:uid="{00000000-0005-0000-0000-00001C000000}"/>
    <cellStyle name="Normalny 18" xfId="24" xr:uid="{00000000-0005-0000-0000-00001D000000}"/>
    <cellStyle name="Normalny 19" xfId="25" xr:uid="{00000000-0005-0000-0000-00001E000000}"/>
    <cellStyle name="Normalny 2" xfId="26" xr:uid="{00000000-0005-0000-0000-00001F000000}"/>
    <cellStyle name="Normalny 2 2" xfId="27" xr:uid="{00000000-0005-0000-0000-000020000000}"/>
    <cellStyle name="Normalny 2 3" xfId="28" xr:uid="{00000000-0005-0000-0000-000021000000}"/>
    <cellStyle name="Normalny 2 3 2" xfId="29" xr:uid="{00000000-0005-0000-0000-000022000000}"/>
    <cellStyle name="Normalny 2 4" xfId="30" xr:uid="{00000000-0005-0000-0000-000023000000}"/>
    <cellStyle name="Normalny 2 4 2" xfId="31" xr:uid="{00000000-0005-0000-0000-000024000000}"/>
    <cellStyle name="Normalny 2 5" xfId="32" xr:uid="{00000000-0005-0000-0000-000025000000}"/>
    <cellStyle name="Normalny 2 6" xfId="33" xr:uid="{00000000-0005-0000-0000-000026000000}"/>
    <cellStyle name="Normalny 3" xfId="34" xr:uid="{00000000-0005-0000-0000-000027000000}"/>
    <cellStyle name="Normalny 3 2" xfId="35" xr:uid="{00000000-0005-0000-0000-000028000000}"/>
    <cellStyle name="Normalny 3 3" xfId="36" xr:uid="{00000000-0005-0000-0000-000029000000}"/>
    <cellStyle name="Normalny 3 3 2" xfId="37" xr:uid="{00000000-0005-0000-0000-00002A000000}"/>
    <cellStyle name="Normalny 3 4" xfId="38" xr:uid="{00000000-0005-0000-0000-00002B000000}"/>
    <cellStyle name="Normalny 4" xfId="39" xr:uid="{00000000-0005-0000-0000-00002C000000}"/>
    <cellStyle name="Normalny 4 2" xfId="40" xr:uid="{00000000-0005-0000-0000-00002D000000}"/>
    <cellStyle name="Normalny 4 2 2" xfId="41" xr:uid="{00000000-0005-0000-0000-00002E000000}"/>
    <cellStyle name="Normalny 4 2 2 2" xfId="42" xr:uid="{00000000-0005-0000-0000-00002F000000}"/>
    <cellStyle name="Normalny 4 2 2 2 2" xfId="43" xr:uid="{00000000-0005-0000-0000-000030000000}"/>
    <cellStyle name="Normalny 4 3" xfId="44" xr:uid="{00000000-0005-0000-0000-000031000000}"/>
    <cellStyle name="Normalny 5" xfId="45" xr:uid="{00000000-0005-0000-0000-000032000000}"/>
    <cellStyle name="Normalny 6" xfId="46" xr:uid="{00000000-0005-0000-0000-000033000000}"/>
    <cellStyle name="Normalny 6 2" xfId="47" xr:uid="{00000000-0005-0000-0000-000034000000}"/>
    <cellStyle name="Normalny 7" xfId="48" xr:uid="{00000000-0005-0000-0000-000035000000}"/>
    <cellStyle name="Normalny 8" xfId="49" xr:uid="{00000000-0005-0000-0000-000036000000}"/>
    <cellStyle name="Normalny 9" xfId="50" xr:uid="{00000000-0005-0000-0000-000037000000}"/>
    <cellStyle name="Procentowy 2" xfId="51" xr:uid="{00000000-0005-0000-0000-000039000000}"/>
    <cellStyle name="Procentowy 2 2" xfId="52" xr:uid="{00000000-0005-0000-0000-00003A000000}"/>
    <cellStyle name="Procentowy 2 3" xfId="53" xr:uid="{00000000-0005-0000-0000-00003B000000}"/>
    <cellStyle name="Procentowy 2 3 2" xfId="54" xr:uid="{00000000-0005-0000-0000-00003C000000}"/>
    <cellStyle name="Procentowy 3" xfId="55" xr:uid="{00000000-0005-0000-0000-00003D000000}"/>
    <cellStyle name="Procentowy 3 2" xfId="56" xr:uid="{00000000-0005-0000-0000-00003E000000}"/>
    <cellStyle name="Procentowy 3 3" xfId="57" xr:uid="{00000000-0005-0000-0000-00003F000000}"/>
    <cellStyle name="Procentowy 3 3 2" xfId="58" xr:uid="{00000000-0005-0000-0000-000040000000}"/>
    <cellStyle name="Procentowy 4" xfId="59" xr:uid="{00000000-0005-0000-0000-000041000000}"/>
    <cellStyle name="Result2" xfId="60" xr:uid="{00000000-0005-0000-0000-000042000000}"/>
    <cellStyle name="TableStyleLight1" xfId="61" xr:uid="{00000000-0005-0000-0000-000043000000}"/>
    <cellStyle name="Tekst objaśnienia 4" xfId="62" xr:uid="{00000000-0005-0000-0000-000044000000}"/>
    <cellStyle name="Walutowy 2" xfId="63" xr:uid="{00000000-0005-0000-0000-00004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05"/>
  <sheetViews>
    <sheetView tabSelected="1" zoomScale="115" zoomScaleNormal="115" workbookViewId="0">
      <pane ySplit="4" topLeftCell="A5" activePane="bottomLeft" state="frozen"/>
      <selection pane="bottomLeft" activeCell="B3" sqref="B3:G3"/>
    </sheetView>
  </sheetViews>
  <sheetFormatPr defaultColWidth="13.28515625" defaultRowHeight="12.75"/>
  <cols>
    <col min="1" max="1" width="5" style="6" customWidth="1"/>
    <col min="2" max="2" width="23" style="5" customWidth="1"/>
    <col min="3" max="3" width="11" style="5" customWidth="1"/>
    <col min="4" max="4" width="13.140625" style="5" bestFit="1" customWidth="1"/>
    <col min="5" max="5" width="7.42578125" style="5" customWidth="1"/>
    <col min="6" max="6" width="9" style="5" bestFit="1" customWidth="1"/>
    <col min="7" max="7" width="11.7109375" style="5" customWidth="1"/>
    <col min="8" max="8" width="16" style="5" bestFit="1" customWidth="1"/>
    <col min="9" max="9" width="25.5703125" style="5" customWidth="1"/>
    <col min="10" max="10" width="19.42578125" style="5" customWidth="1"/>
    <col min="11" max="11" width="11.5703125" style="5" customWidth="1"/>
    <col min="12" max="12" width="13.140625" style="5" customWidth="1"/>
    <col min="13" max="14" width="14" style="5" bestFit="1" customWidth="1"/>
    <col min="15" max="15" width="12.28515625" style="5" bestFit="1" customWidth="1"/>
    <col min="16" max="16" width="15.140625" style="21" customWidth="1"/>
    <col min="17" max="17" width="10.42578125" style="9" customWidth="1"/>
    <col min="18" max="18" width="14.140625" style="6" customWidth="1"/>
    <col min="19" max="19" width="14.140625" style="19" customWidth="1"/>
    <col min="20" max="20" width="14" style="19" customWidth="1"/>
    <col min="21" max="21" width="12.85546875" style="5" customWidth="1"/>
    <col min="22" max="22" width="11.7109375" style="5" customWidth="1"/>
    <col min="23" max="23" width="13" style="8" customWidth="1"/>
    <col min="24" max="24" width="9.85546875" style="5" bestFit="1" customWidth="1"/>
    <col min="25" max="25" width="13.5703125" style="5" customWidth="1"/>
    <col min="26" max="26" width="19.7109375" style="5" customWidth="1"/>
    <col min="27" max="28" width="14.42578125" style="5" customWidth="1"/>
    <col min="29" max="29" width="16.140625" style="8" customWidth="1"/>
    <col min="30" max="30" width="13" style="5" customWidth="1"/>
    <col min="31" max="31" width="9.85546875" style="30" customWidth="1"/>
    <col min="32" max="32" width="11.5703125" style="27" customWidth="1"/>
    <col min="33" max="33" width="25.85546875" style="49" customWidth="1"/>
    <col min="34" max="16384" width="13.28515625" style="5"/>
  </cols>
  <sheetData>
    <row r="1" spans="1:33">
      <c r="B1" s="1"/>
      <c r="C1" s="1"/>
      <c r="D1" s="1"/>
      <c r="E1" s="1"/>
      <c r="F1" s="1"/>
      <c r="H1" s="1"/>
      <c r="L1" s="1"/>
      <c r="P1" s="1"/>
      <c r="Q1" s="1"/>
      <c r="R1" s="1"/>
      <c r="S1" s="1"/>
      <c r="T1" s="1"/>
      <c r="U1" s="1"/>
      <c r="V1" s="1"/>
      <c r="AG1" s="6"/>
    </row>
    <row r="2" spans="1:33" ht="28.5" customHeight="1">
      <c r="A2" s="1" t="e">
        <f>#REF!</f>
        <v>#REF!</v>
      </c>
      <c r="B2" s="54" t="s">
        <v>482</v>
      </c>
      <c r="C2" s="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0"/>
      <c r="X2" s="2"/>
      <c r="Y2" s="3"/>
      <c r="Z2" s="2"/>
      <c r="AA2" s="2"/>
      <c r="AB2" s="3"/>
      <c r="AC2" s="7"/>
      <c r="AD2" s="4"/>
      <c r="AE2" s="31"/>
      <c r="AF2" s="28"/>
      <c r="AG2" s="6"/>
    </row>
    <row r="3" spans="1:33" s="13" customFormat="1" ht="29.25" customHeight="1">
      <c r="A3" s="38"/>
      <c r="B3" s="64" t="s">
        <v>4</v>
      </c>
      <c r="C3" s="64"/>
      <c r="D3" s="64"/>
      <c r="E3" s="64"/>
      <c r="F3" s="64"/>
      <c r="G3" s="64"/>
      <c r="H3" s="1"/>
      <c r="I3" s="51"/>
      <c r="J3" s="68" t="s">
        <v>23</v>
      </c>
      <c r="K3" s="69"/>
      <c r="L3" s="70"/>
      <c r="M3" s="65" t="s">
        <v>31</v>
      </c>
      <c r="N3" s="66"/>
      <c r="O3" s="66"/>
      <c r="P3" s="67"/>
      <c r="Q3" s="63" t="s">
        <v>24</v>
      </c>
      <c r="R3" s="63"/>
      <c r="S3" s="63"/>
      <c r="T3" s="63"/>
      <c r="U3" s="63"/>
      <c r="V3" s="63"/>
      <c r="W3" s="39"/>
      <c r="X3" s="40"/>
      <c r="Y3" s="46" t="s">
        <v>462</v>
      </c>
      <c r="Z3" s="21"/>
    </row>
    <row r="4" spans="1:33" s="13" customFormat="1" ht="90.75" customHeight="1">
      <c r="A4" s="12" t="s">
        <v>30</v>
      </c>
      <c r="B4" s="11" t="s">
        <v>5</v>
      </c>
      <c r="C4" s="11" t="s">
        <v>3</v>
      </c>
      <c r="D4" s="11" t="s">
        <v>1</v>
      </c>
      <c r="E4" s="11" t="s">
        <v>2</v>
      </c>
      <c r="F4" s="11" t="s">
        <v>11</v>
      </c>
      <c r="G4" s="11" t="s">
        <v>0</v>
      </c>
      <c r="H4" s="50" t="s">
        <v>39</v>
      </c>
      <c r="I4" s="11" t="s">
        <v>40</v>
      </c>
      <c r="J4" s="41" t="s">
        <v>18</v>
      </c>
      <c r="K4" s="42" t="s">
        <v>12</v>
      </c>
      <c r="L4" s="12" t="s">
        <v>6</v>
      </c>
      <c r="M4" s="44" t="s">
        <v>14</v>
      </c>
      <c r="N4" s="44" t="s">
        <v>15</v>
      </c>
      <c r="O4" s="44" t="s">
        <v>16</v>
      </c>
      <c r="P4" s="44" t="s">
        <v>32</v>
      </c>
      <c r="Q4" s="43" t="s">
        <v>10</v>
      </c>
      <c r="R4" s="43" t="s">
        <v>8</v>
      </c>
      <c r="S4" s="43" t="s">
        <v>460</v>
      </c>
      <c r="T4" s="43" t="s">
        <v>7</v>
      </c>
      <c r="U4" s="43" t="s">
        <v>459</v>
      </c>
      <c r="V4" s="43" t="s">
        <v>25</v>
      </c>
      <c r="W4" s="44" t="s">
        <v>17</v>
      </c>
      <c r="X4" s="44" t="s">
        <v>29</v>
      </c>
      <c r="Y4" s="44" t="s">
        <v>35</v>
      </c>
      <c r="Z4" s="45" t="s">
        <v>463</v>
      </c>
    </row>
    <row r="5" spans="1:33" s="26" customFormat="1" ht="33.75">
      <c r="A5" s="16">
        <v>1</v>
      </c>
      <c r="B5" s="16" t="s">
        <v>273</v>
      </c>
      <c r="C5" s="16">
        <v>7770001878</v>
      </c>
      <c r="D5" s="16" t="s">
        <v>38</v>
      </c>
      <c r="E5" s="16" t="s">
        <v>34</v>
      </c>
      <c r="F5" s="16" t="s">
        <v>36</v>
      </c>
      <c r="G5" s="16" t="s">
        <v>37</v>
      </c>
      <c r="H5" s="17" t="s">
        <v>44</v>
      </c>
      <c r="I5" s="16" t="s">
        <v>45</v>
      </c>
      <c r="J5" s="37" t="s">
        <v>274</v>
      </c>
      <c r="K5" s="52">
        <v>390</v>
      </c>
      <c r="L5" s="22" t="s">
        <v>27</v>
      </c>
      <c r="M5" s="23">
        <v>1537158</v>
      </c>
      <c r="N5" s="23">
        <v>0</v>
      </c>
      <c r="O5" s="23">
        <v>0</v>
      </c>
      <c r="P5" s="61">
        <f>M5+N5+O5</f>
        <v>1537158</v>
      </c>
      <c r="Q5" s="16" t="s">
        <v>20</v>
      </c>
      <c r="R5" s="16" t="s">
        <v>33</v>
      </c>
      <c r="S5" s="25" t="s">
        <v>465</v>
      </c>
      <c r="T5" s="24">
        <v>45838</v>
      </c>
      <c r="U5" s="16" t="s">
        <v>9</v>
      </c>
      <c r="V5" s="53" t="s">
        <v>464</v>
      </c>
      <c r="W5" s="56" t="s">
        <v>22</v>
      </c>
      <c r="X5" s="58">
        <v>49.61</v>
      </c>
      <c r="Y5" s="58">
        <v>0.02</v>
      </c>
      <c r="Z5" s="47"/>
    </row>
    <row r="6" spans="1:33" s="26" customFormat="1" ht="22.5">
      <c r="A6" s="16">
        <v>2</v>
      </c>
      <c r="B6" s="16" t="s">
        <v>273</v>
      </c>
      <c r="C6" s="16">
        <v>7770001878</v>
      </c>
      <c r="D6" s="16" t="s">
        <v>38</v>
      </c>
      <c r="E6" s="16" t="s">
        <v>34</v>
      </c>
      <c r="F6" s="16" t="s">
        <v>36</v>
      </c>
      <c r="G6" s="16" t="s">
        <v>37</v>
      </c>
      <c r="H6" s="17" t="s">
        <v>44</v>
      </c>
      <c r="I6" s="16" t="s">
        <v>46</v>
      </c>
      <c r="J6" s="37" t="s">
        <v>275</v>
      </c>
      <c r="K6" s="52">
        <v>41</v>
      </c>
      <c r="L6" s="22" t="s">
        <v>27</v>
      </c>
      <c r="M6" s="23">
        <v>107865</v>
      </c>
      <c r="N6" s="23">
        <v>0</v>
      </c>
      <c r="O6" s="23">
        <v>0</v>
      </c>
      <c r="P6" s="61">
        <f t="shared" ref="P6:P69" si="0">M6+N6+O6</f>
        <v>107865</v>
      </c>
      <c r="Q6" s="16" t="s">
        <v>20</v>
      </c>
      <c r="R6" s="16" t="s">
        <v>33</v>
      </c>
      <c r="S6" s="25" t="s">
        <v>465</v>
      </c>
      <c r="T6" s="24">
        <v>45838</v>
      </c>
      <c r="U6" s="16" t="s">
        <v>9</v>
      </c>
      <c r="V6" s="53" t="s">
        <v>464</v>
      </c>
      <c r="W6" s="33" t="s">
        <v>466</v>
      </c>
      <c r="X6" s="36">
        <v>0</v>
      </c>
      <c r="Y6" s="36">
        <v>0</v>
      </c>
      <c r="Z6" s="47"/>
    </row>
    <row r="7" spans="1:33" s="26" customFormat="1" ht="22.5">
      <c r="A7" s="16">
        <v>3</v>
      </c>
      <c r="B7" s="16" t="s">
        <v>273</v>
      </c>
      <c r="C7" s="16">
        <v>7770001878</v>
      </c>
      <c r="D7" s="16" t="s">
        <v>38</v>
      </c>
      <c r="E7" s="16" t="s">
        <v>34</v>
      </c>
      <c r="F7" s="16" t="s">
        <v>36</v>
      </c>
      <c r="G7" s="16" t="s">
        <v>37</v>
      </c>
      <c r="H7" s="17" t="s">
        <v>44</v>
      </c>
      <c r="I7" s="16" t="s">
        <v>47</v>
      </c>
      <c r="J7" s="37" t="s">
        <v>276</v>
      </c>
      <c r="K7" s="52">
        <v>95</v>
      </c>
      <c r="L7" s="22" t="s">
        <v>27</v>
      </c>
      <c r="M7" s="23">
        <v>182342</v>
      </c>
      <c r="N7" s="23">
        <v>0</v>
      </c>
      <c r="O7" s="23">
        <v>0</v>
      </c>
      <c r="P7" s="61">
        <f t="shared" si="0"/>
        <v>182342</v>
      </c>
      <c r="Q7" s="16" t="s">
        <v>20</v>
      </c>
      <c r="R7" s="16" t="s">
        <v>33</v>
      </c>
      <c r="S7" s="25" t="s">
        <v>465</v>
      </c>
      <c r="T7" s="24">
        <v>45838</v>
      </c>
      <c r="U7" s="16" t="s">
        <v>9</v>
      </c>
      <c r="V7" s="53" t="s">
        <v>464</v>
      </c>
      <c r="W7" s="33" t="s">
        <v>466</v>
      </c>
      <c r="X7" s="36">
        <v>0</v>
      </c>
      <c r="Y7" s="36">
        <v>0</v>
      </c>
      <c r="Z7" s="47"/>
    </row>
    <row r="8" spans="1:33" s="26" customFormat="1" ht="22.5">
      <c r="A8" s="16">
        <v>4</v>
      </c>
      <c r="B8" s="16" t="s">
        <v>273</v>
      </c>
      <c r="C8" s="16">
        <v>7770001878</v>
      </c>
      <c r="D8" s="16" t="s">
        <v>38</v>
      </c>
      <c r="E8" s="16" t="s">
        <v>34</v>
      </c>
      <c r="F8" s="16" t="s">
        <v>36</v>
      </c>
      <c r="G8" s="16" t="s">
        <v>37</v>
      </c>
      <c r="H8" s="17" t="s">
        <v>44</v>
      </c>
      <c r="I8" s="16" t="s">
        <v>48</v>
      </c>
      <c r="J8" s="37" t="s">
        <v>277</v>
      </c>
      <c r="K8" s="52">
        <v>200</v>
      </c>
      <c r="L8" s="22" t="s">
        <v>27</v>
      </c>
      <c r="M8" s="23">
        <v>530625</v>
      </c>
      <c r="N8" s="23">
        <v>0</v>
      </c>
      <c r="O8" s="23">
        <v>0</v>
      </c>
      <c r="P8" s="61">
        <f t="shared" si="0"/>
        <v>530625</v>
      </c>
      <c r="Q8" s="16" t="s">
        <v>20</v>
      </c>
      <c r="R8" s="16" t="s">
        <v>33</v>
      </c>
      <c r="S8" s="25" t="s">
        <v>465</v>
      </c>
      <c r="T8" s="24">
        <v>45838</v>
      </c>
      <c r="U8" s="16" t="s">
        <v>9</v>
      </c>
      <c r="V8" s="53" t="s">
        <v>464</v>
      </c>
      <c r="W8" s="56" t="s">
        <v>22</v>
      </c>
      <c r="X8" s="58">
        <v>18.48</v>
      </c>
      <c r="Y8" s="58">
        <v>0.05</v>
      </c>
      <c r="Z8" s="47"/>
    </row>
    <row r="9" spans="1:33" s="26" customFormat="1" ht="22.5">
      <c r="A9" s="16">
        <v>5</v>
      </c>
      <c r="B9" s="16" t="s">
        <v>273</v>
      </c>
      <c r="C9" s="16">
        <v>7770001878</v>
      </c>
      <c r="D9" s="16" t="s">
        <v>38</v>
      </c>
      <c r="E9" s="16" t="s">
        <v>34</v>
      </c>
      <c r="F9" s="16" t="s">
        <v>36</v>
      </c>
      <c r="G9" s="16" t="s">
        <v>37</v>
      </c>
      <c r="H9" s="17" t="s">
        <v>49</v>
      </c>
      <c r="I9" s="16" t="s">
        <v>50</v>
      </c>
      <c r="J9" s="37" t="s">
        <v>474</v>
      </c>
      <c r="K9" s="52">
        <v>150</v>
      </c>
      <c r="L9" s="22" t="s">
        <v>41</v>
      </c>
      <c r="M9" s="23">
        <v>144124.75</v>
      </c>
      <c r="N9" s="23">
        <v>432374.25</v>
      </c>
      <c r="O9" s="23">
        <v>0</v>
      </c>
      <c r="P9" s="61">
        <f t="shared" si="0"/>
        <v>576499</v>
      </c>
      <c r="Q9" s="16" t="s">
        <v>20</v>
      </c>
      <c r="R9" s="16" t="s">
        <v>33</v>
      </c>
      <c r="S9" s="25" t="s">
        <v>465</v>
      </c>
      <c r="T9" s="24">
        <v>45838</v>
      </c>
      <c r="U9" s="16" t="s">
        <v>9</v>
      </c>
      <c r="V9" s="53" t="s">
        <v>464</v>
      </c>
      <c r="W9" s="33" t="s">
        <v>466</v>
      </c>
      <c r="X9" s="36">
        <v>0</v>
      </c>
      <c r="Y9" s="36">
        <v>0</v>
      </c>
      <c r="Z9" s="47"/>
    </row>
    <row r="10" spans="1:33" s="26" customFormat="1" ht="22.5">
      <c r="A10" s="16">
        <v>6</v>
      </c>
      <c r="B10" s="16" t="s">
        <v>273</v>
      </c>
      <c r="C10" s="16">
        <v>7770001878</v>
      </c>
      <c r="D10" s="16" t="s">
        <v>38</v>
      </c>
      <c r="E10" s="16" t="s">
        <v>34</v>
      </c>
      <c r="F10" s="16" t="s">
        <v>36</v>
      </c>
      <c r="G10" s="16" t="s">
        <v>37</v>
      </c>
      <c r="H10" s="17" t="s">
        <v>49</v>
      </c>
      <c r="I10" s="16" t="s">
        <v>51</v>
      </c>
      <c r="J10" s="37" t="s">
        <v>278</v>
      </c>
      <c r="K10" s="52">
        <v>20</v>
      </c>
      <c r="L10" s="22" t="s">
        <v>41</v>
      </c>
      <c r="M10" s="23">
        <v>19369</v>
      </c>
      <c r="N10" s="23">
        <v>58107</v>
      </c>
      <c r="O10" s="23">
        <v>0</v>
      </c>
      <c r="P10" s="61">
        <f t="shared" si="0"/>
        <v>77476</v>
      </c>
      <c r="Q10" s="16" t="s">
        <v>20</v>
      </c>
      <c r="R10" s="16" t="s">
        <v>33</v>
      </c>
      <c r="S10" s="25" t="s">
        <v>465</v>
      </c>
      <c r="T10" s="24">
        <v>45838</v>
      </c>
      <c r="U10" s="16" t="s">
        <v>9</v>
      </c>
      <c r="V10" s="53" t="s">
        <v>464</v>
      </c>
      <c r="W10" s="33" t="s">
        <v>466</v>
      </c>
      <c r="X10" s="36">
        <v>0</v>
      </c>
      <c r="Y10" s="36">
        <v>0</v>
      </c>
      <c r="Z10" s="47"/>
    </row>
    <row r="11" spans="1:33" s="26" customFormat="1" ht="22.5">
      <c r="A11" s="16">
        <v>7</v>
      </c>
      <c r="B11" s="16" t="s">
        <v>273</v>
      </c>
      <c r="C11" s="16">
        <v>7770001878</v>
      </c>
      <c r="D11" s="16" t="s">
        <v>38</v>
      </c>
      <c r="E11" s="16" t="s">
        <v>34</v>
      </c>
      <c r="F11" s="16" t="s">
        <v>36</v>
      </c>
      <c r="G11" s="16" t="s">
        <v>37</v>
      </c>
      <c r="H11" s="17" t="s">
        <v>52</v>
      </c>
      <c r="I11" s="16" t="s">
        <v>53</v>
      </c>
      <c r="J11" s="37" t="s">
        <v>279</v>
      </c>
      <c r="K11" s="52">
        <v>140</v>
      </c>
      <c r="L11" s="22" t="s">
        <v>41</v>
      </c>
      <c r="M11" s="23">
        <v>122988.5</v>
      </c>
      <c r="N11" s="23">
        <v>368965.5</v>
      </c>
      <c r="O11" s="23">
        <v>0</v>
      </c>
      <c r="P11" s="61">
        <f t="shared" si="0"/>
        <v>491954</v>
      </c>
      <c r="Q11" s="16" t="s">
        <v>20</v>
      </c>
      <c r="R11" s="16" t="s">
        <v>33</v>
      </c>
      <c r="S11" s="25" t="s">
        <v>465</v>
      </c>
      <c r="T11" s="24">
        <v>45838</v>
      </c>
      <c r="U11" s="16" t="s">
        <v>9</v>
      </c>
      <c r="V11" s="53" t="s">
        <v>464</v>
      </c>
      <c r="W11" s="33" t="s">
        <v>466</v>
      </c>
      <c r="X11" s="36">
        <v>0</v>
      </c>
      <c r="Y11" s="36">
        <v>0</v>
      </c>
      <c r="Z11" s="47"/>
    </row>
    <row r="12" spans="1:33" s="26" customFormat="1" ht="22.5">
      <c r="A12" s="16">
        <v>8</v>
      </c>
      <c r="B12" s="16" t="s">
        <v>273</v>
      </c>
      <c r="C12" s="16">
        <v>7770001878</v>
      </c>
      <c r="D12" s="16" t="s">
        <v>38</v>
      </c>
      <c r="E12" s="16" t="s">
        <v>34</v>
      </c>
      <c r="F12" s="16" t="s">
        <v>36</v>
      </c>
      <c r="G12" s="16" t="s">
        <v>37</v>
      </c>
      <c r="H12" s="17" t="s">
        <v>54</v>
      </c>
      <c r="I12" s="16" t="s">
        <v>55</v>
      </c>
      <c r="J12" s="37" t="s">
        <v>280</v>
      </c>
      <c r="K12" s="52">
        <v>27</v>
      </c>
      <c r="L12" s="22" t="s">
        <v>19</v>
      </c>
      <c r="M12" s="23">
        <v>64465</v>
      </c>
      <c r="N12" s="23">
        <v>0</v>
      </c>
      <c r="O12" s="23">
        <v>0</v>
      </c>
      <c r="P12" s="61">
        <f t="shared" si="0"/>
        <v>64465</v>
      </c>
      <c r="Q12" s="16" t="s">
        <v>20</v>
      </c>
      <c r="R12" s="16" t="s">
        <v>33</v>
      </c>
      <c r="S12" s="25" t="s">
        <v>465</v>
      </c>
      <c r="T12" s="24">
        <v>45838</v>
      </c>
      <c r="U12" s="16" t="s">
        <v>9</v>
      </c>
      <c r="V12" s="53" t="s">
        <v>464</v>
      </c>
      <c r="W12" s="33" t="s">
        <v>466</v>
      </c>
      <c r="X12" s="36">
        <v>0</v>
      </c>
      <c r="Y12" s="36">
        <v>0</v>
      </c>
      <c r="Z12" s="47"/>
    </row>
    <row r="13" spans="1:33" s="26" customFormat="1" ht="22.5">
      <c r="A13" s="16">
        <v>9</v>
      </c>
      <c r="B13" s="16" t="s">
        <v>273</v>
      </c>
      <c r="C13" s="16">
        <v>7770001878</v>
      </c>
      <c r="D13" s="16" t="s">
        <v>38</v>
      </c>
      <c r="E13" s="16" t="s">
        <v>34</v>
      </c>
      <c r="F13" s="16" t="s">
        <v>36</v>
      </c>
      <c r="G13" s="16" t="s">
        <v>37</v>
      </c>
      <c r="H13" s="17" t="s">
        <v>54</v>
      </c>
      <c r="I13" s="16" t="s">
        <v>56</v>
      </c>
      <c r="J13" s="37" t="s">
        <v>281</v>
      </c>
      <c r="K13" s="52">
        <v>16</v>
      </c>
      <c r="L13" s="22" t="s">
        <v>19</v>
      </c>
      <c r="M13" s="23">
        <v>10868</v>
      </c>
      <c r="N13" s="23">
        <v>0</v>
      </c>
      <c r="O13" s="23">
        <v>0</v>
      </c>
      <c r="P13" s="61">
        <f t="shared" si="0"/>
        <v>10868</v>
      </c>
      <c r="Q13" s="16" t="s">
        <v>20</v>
      </c>
      <c r="R13" s="16" t="s">
        <v>33</v>
      </c>
      <c r="S13" s="25" t="s">
        <v>465</v>
      </c>
      <c r="T13" s="24">
        <v>45838</v>
      </c>
      <c r="U13" s="16" t="s">
        <v>9</v>
      </c>
      <c r="V13" s="53" t="s">
        <v>464</v>
      </c>
      <c r="W13" s="56" t="s">
        <v>22</v>
      </c>
      <c r="X13" s="58">
        <v>6.0750000000000002</v>
      </c>
      <c r="Y13" s="58">
        <v>0.05</v>
      </c>
      <c r="Z13" s="47"/>
    </row>
    <row r="14" spans="1:33" s="26" customFormat="1" ht="22.5">
      <c r="A14" s="16">
        <v>10</v>
      </c>
      <c r="B14" s="16" t="s">
        <v>273</v>
      </c>
      <c r="C14" s="16">
        <v>7770001878</v>
      </c>
      <c r="D14" s="16" t="s">
        <v>38</v>
      </c>
      <c r="E14" s="16" t="s">
        <v>34</v>
      </c>
      <c r="F14" s="16" t="s">
        <v>36</v>
      </c>
      <c r="G14" s="16" t="s">
        <v>37</v>
      </c>
      <c r="H14" s="17" t="s">
        <v>54</v>
      </c>
      <c r="I14" s="16" t="s">
        <v>57</v>
      </c>
      <c r="J14" s="37" t="s">
        <v>282</v>
      </c>
      <c r="K14" s="52">
        <v>11</v>
      </c>
      <c r="L14" s="22" t="s">
        <v>19</v>
      </c>
      <c r="M14" s="23">
        <v>11296</v>
      </c>
      <c r="N14" s="23">
        <v>0</v>
      </c>
      <c r="O14" s="23">
        <v>0</v>
      </c>
      <c r="P14" s="61">
        <f t="shared" si="0"/>
        <v>11296</v>
      </c>
      <c r="Q14" s="16" t="s">
        <v>20</v>
      </c>
      <c r="R14" s="16" t="s">
        <v>33</v>
      </c>
      <c r="S14" s="25" t="s">
        <v>465</v>
      </c>
      <c r="T14" s="24">
        <v>45838</v>
      </c>
      <c r="U14" s="16" t="s">
        <v>9</v>
      </c>
      <c r="V14" s="53" t="s">
        <v>464</v>
      </c>
      <c r="W14" s="33" t="s">
        <v>466</v>
      </c>
      <c r="X14" s="36">
        <v>0</v>
      </c>
      <c r="Y14" s="36">
        <v>0</v>
      </c>
      <c r="Z14" s="47"/>
    </row>
    <row r="15" spans="1:33" s="26" customFormat="1" ht="22.5">
      <c r="A15" s="16">
        <v>11</v>
      </c>
      <c r="B15" s="16" t="s">
        <v>273</v>
      </c>
      <c r="C15" s="16">
        <v>7770001878</v>
      </c>
      <c r="D15" s="16" t="s">
        <v>38</v>
      </c>
      <c r="E15" s="16" t="s">
        <v>34</v>
      </c>
      <c r="F15" s="16" t="s">
        <v>36</v>
      </c>
      <c r="G15" s="16" t="s">
        <v>37</v>
      </c>
      <c r="H15" s="17" t="s">
        <v>58</v>
      </c>
      <c r="I15" s="16" t="s">
        <v>59</v>
      </c>
      <c r="J15" s="37" t="s">
        <v>283</v>
      </c>
      <c r="K15" s="52">
        <v>27</v>
      </c>
      <c r="L15" s="22" t="s">
        <v>19</v>
      </c>
      <c r="M15" s="23">
        <v>50961</v>
      </c>
      <c r="N15" s="23">
        <v>0</v>
      </c>
      <c r="O15" s="23">
        <v>0</v>
      </c>
      <c r="P15" s="61">
        <f t="shared" si="0"/>
        <v>50961</v>
      </c>
      <c r="Q15" s="16" t="s">
        <v>20</v>
      </c>
      <c r="R15" s="16" t="s">
        <v>33</v>
      </c>
      <c r="S15" s="25" t="s">
        <v>465</v>
      </c>
      <c r="T15" s="24">
        <v>45838</v>
      </c>
      <c r="U15" s="16" t="s">
        <v>9</v>
      </c>
      <c r="V15" s="53" t="s">
        <v>464</v>
      </c>
      <c r="W15" s="33" t="s">
        <v>466</v>
      </c>
      <c r="X15" s="36">
        <v>0</v>
      </c>
      <c r="Y15" s="36">
        <v>0</v>
      </c>
      <c r="Z15" s="47"/>
    </row>
    <row r="16" spans="1:33" s="26" customFormat="1" ht="22.5">
      <c r="A16" s="16">
        <v>12</v>
      </c>
      <c r="B16" s="16" t="s">
        <v>273</v>
      </c>
      <c r="C16" s="16">
        <v>7770001878</v>
      </c>
      <c r="D16" s="16" t="s">
        <v>38</v>
      </c>
      <c r="E16" s="16" t="s">
        <v>34</v>
      </c>
      <c r="F16" s="16" t="s">
        <v>36</v>
      </c>
      <c r="G16" s="16" t="s">
        <v>37</v>
      </c>
      <c r="H16" s="17" t="s">
        <v>58</v>
      </c>
      <c r="I16" s="16" t="s">
        <v>60</v>
      </c>
      <c r="J16" s="37" t="s">
        <v>284</v>
      </c>
      <c r="K16" s="52">
        <v>17</v>
      </c>
      <c r="L16" s="22" t="s">
        <v>19</v>
      </c>
      <c r="M16" s="23">
        <v>18492</v>
      </c>
      <c r="N16" s="23">
        <v>0</v>
      </c>
      <c r="O16" s="23">
        <v>0</v>
      </c>
      <c r="P16" s="61">
        <f t="shared" si="0"/>
        <v>18492</v>
      </c>
      <c r="Q16" s="16" t="s">
        <v>20</v>
      </c>
      <c r="R16" s="16" t="s">
        <v>33</v>
      </c>
      <c r="S16" s="25" t="s">
        <v>465</v>
      </c>
      <c r="T16" s="24">
        <v>45838</v>
      </c>
      <c r="U16" s="16" t="s">
        <v>9</v>
      </c>
      <c r="V16" s="53" t="s">
        <v>464</v>
      </c>
      <c r="W16" s="33" t="s">
        <v>466</v>
      </c>
      <c r="X16" s="36">
        <v>0</v>
      </c>
      <c r="Y16" s="36">
        <v>0</v>
      </c>
      <c r="Z16" s="47"/>
    </row>
    <row r="17" spans="1:26" s="26" customFormat="1" ht="22.5">
      <c r="A17" s="16">
        <v>13</v>
      </c>
      <c r="B17" s="16" t="s">
        <v>273</v>
      </c>
      <c r="C17" s="16">
        <v>7770001878</v>
      </c>
      <c r="D17" s="16" t="s">
        <v>38</v>
      </c>
      <c r="E17" s="16" t="s">
        <v>34</v>
      </c>
      <c r="F17" s="16" t="s">
        <v>36</v>
      </c>
      <c r="G17" s="16" t="s">
        <v>37</v>
      </c>
      <c r="H17" s="17" t="s">
        <v>58</v>
      </c>
      <c r="I17" s="16" t="s">
        <v>61</v>
      </c>
      <c r="J17" s="37" t="s">
        <v>285</v>
      </c>
      <c r="K17" s="52">
        <v>11</v>
      </c>
      <c r="L17" s="22" t="s">
        <v>19</v>
      </c>
      <c r="M17" s="23">
        <v>10082</v>
      </c>
      <c r="N17" s="23">
        <v>0</v>
      </c>
      <c r="O17" s="23">
        <v>0</v>
      </c>
      <c r="P17" s="61">
        <f t="shared" si="0"/>
        <v>10082</v>
      </c>
      <c r="Q17" s="16" t="s">
        <v>20</v>
      </c>
      <c r="R17" s="16" t="s">
        <v>33</v>
      </c>
      <c r="S17" s="25" t="s">
        <v>465</v>
      </c>
      <c r="T17" s="24">
        <v>45838</v>
      </c>
      <c r="U17" s="16" t="s">
        <v>9</v>
      </c>
      <c r="V17" s="53" t="s">
        <v>464</v>
      </c>
      <c r="W17" s="33" t="s">
        <v>466</v>
      </c>
      <c r="X17" s="36">
        <v>0</v>
      </c>
      <c r="Y17" s="36">
        <v>0</v>
      </c>
      <c r="Z17" s="47"/>
    </row>
    <row r="18" spans="1:26" s="26" customFormat="1" ht="22.5">
      <c r="A18" s="16">
        <v>14</v>
      </c>
      <c r="B18" s="16" t="s">
        <v>273</v>
      </c>
      <c r="C18" s="16">
        <v>7770001878</v>
      </c>
      <c r="D18" s="16" t="s">
        <v>38</v>
      </c>
      <c r="E18" s="16" t="s">
        <v>34</v>
      </c>
      <c r="F18" s="16" t="s">
        <v>36</v>
      </c>
      <c r="G18" s="16" t="s">
        <v>37</v>
      </c>
      <c r="H18" s="17" t="s">
        <v>62</v>
      </c>
      <c r="I18" s="16" t="s">
        <v>63</v>
      </c>
      <c r="J18" s="37" t="s">
        <v>286</v>
      </c>
      <c r="K18" s="52">
        <v>27</v>
      </c>
      <c r="L18" s="22" t="s">
        <v>19</v>
      </c>
      <c r="M18" s="23">
        <v>123881</v>
      </c>
      <c r="N18" s="23">
        <v>0</v>
      </c>
      <c r="O18" s="23">
        <v>0</v>
      </c>
      <c r="P18" s="61">
        <f t="shared" si="0"/>
        <v>123881</v>
      </c>
      <c r="Q18" s="16" t="s">
        <v>20</v>
      </c>
      <c r="R18" s="16" t="s">
        <v>33</v>
      </c>
      <c r="S18" s="25" t="s">
        <v>465</v>
      </c>
      <c r="T18" s="24">
        <v>45838</v>
      </c>
      <c r="U18" s="16" t="s">
        <v>9</v>
      </c>
      <c r="V18" s="53" t="s">
        <v>464</v>
      </c>
      <c r="W18" s="33" t="s">
        <v>466</v>
      </c>
      <c r="X18" s="36">
        <v>0</v>
      </c>
      <c r="Y18" s="36">
        <v>0</v>
      </c>
      <c r="Z18" s="47"/>
    </row>
    <row r="19" spans="1:26" s="26" customFormat="1" ht="22.5">
      <c r="A19" s="16">
        <v>15</v>
      </c>
      <c r="B19" s="16" t="s">
        <v>273</v>
      </c>
      <c r="C19" s="16">
        <v>7770001878</v>
      </c>
      <c r="D19" s="16" t="s">
        <v>38</v>
      </c>
      <c r="E19" s="16" t="s">
        <v>34</v>
      </c>
      <c r="F19" s="16" t="s">
        <v>36</v>
      </c>
      <c r="G19" s="16" t="s">
        <v>37</v>
      </c>
      <c r="H19" s="17" t="s">
        <v>62</v>
      </c>
      <c r="I19" s="16" t="s">
        <v>64</v>
      </c>
      <c r="J19" s="37" t="s">
        <v>287</v>
      </c>
      <c r="K19" s="52">
        <v>11</v>
      </c>
      <c r="L19" s="22" t="s">
        <v>19</v>
      </c>
      <c r="M19" s="23">
        <v>7228</v>
      </c>
      <c r="N19" s="23">
        <v>0</v>
      </c>
      <c r="O19" s="23">
        <v>0</v>
      </c>
      <c r="P19" s="61">
        <f t="shared" si="0"/>
        <v>7228</v>
      </c>
      <c r="Q19" s="16" t="s">
        <v>20</v>
      </c>
      <c r="R19" s="16" t="s">
        <v>33</v>
      </c>
      <c r="S19" s="25" t="s">
        <v>465</v>
      </c>
      <c r="T19" s="24">
        <v>45838</v>
      </c>
      <c r="U19" s="16" t="s">
        <v>9</v>
      </c>
      <c r="V19" s="53" t="s">
        <v>464</v>
      </c>
      <c r="W19" s="33" t="s">
        <v>466</v>
      </c>
      <c r="X19" s="36">
        <v>0</v>
      </c>
      <c r="Y19" s="36">
        <v>0</v>
      </c>
      <c r="Z19" s="47"/>
    </row>
    <row r="20" spans="1:26" s="26" customFormat="1" ht="22.5">
      <c r="A20" s="16">
        <v>16</v>
      </c>
      <c r="B20" s="16" t="s">
        <v>273</v>
      </c>
      <c r="C20" s="16">
        <v>7770001878</v>
      </c>
      <c r="D20" s="16" t="s">
        <v>38</v>
      </c>
      <c r="E20" s="16" t="s">
        <v>34</v>
      </c>
      <c r="F20" s="16" t="s">
        <v>36</v>
      </c>
      <c r="G20" s="16" t="s">
        <v>37</v>
      </c>
      <c r="H20" s="17" t="s">
        <v>62</v>
      </c>
      <c r="I20" s="16" t="s">
        <v>477</v>
      </c>
      <c r="J20" s="37" t="s">
        <v>288</v>
      </c>
      <c r="K20" s="52">
        <v>14</v>
      </c>
      <c r="L20" s="22" t="s">
        <v>19</v>
      </c>
      <c r="M20" s="23">
        <v>11743</v>
      </c>
      <c r="N20" s="23">
        <v>0</v>
      </c>
      <c r="O20" s="23">
        <v>0</v>
      </c>
      <c r="P20" s="61">
        <f t="shared" si="0"/>
        <v>11743</v>
      </c>
      <c r="Q20" s="16" t="s">
        <v>20</v>
      </c>
      <c r="R20" s="16" t="s">
        <v>33</v>
      </c>
      <c r="S20" s="25" t="s">
        <v>465</v>
      </c>
      <c r="T20" s="24">
        <v>45838</v>
      </c>
      <c r="U20" s="16" t="s">
        <v>9</v>
      </c>
      <c r="V20" s="53" t="s">
        <v>464</v>
      </c>
      <c r="W20" s="57" t="s">
        <v>22</v>
      </c>
      <c r="X20" s="59">
        <v>7.76</v>
      </c>
      <c r="Y20" s="59">
        <v>0.05</v>
      </c>
      <c r="Z20" s="47" t="s">
        <v>467</v>
      </c>
    </row>
    <row r="21" spans="1:26" s="26" customFormat="1" ht="22.5">
      <c r="A21" s="16">
        <v>17</v>
      </c>
      <c r="B21" s="16" t="s">
        <v>273</v>
      </c>
      <c r="C21" s="16">
        <v>7770001878</v>
      </c>
      <c r="D21" s="16" t="s">
        <v>38</v>
      </c>
      <c r="E21" s="16" t="s">
        <v>34</v>
      </c>
      <c r="F21" s="16" t="s">
        <v>36</v>
      </c>
      <c r="G21" s="16" t="s">
        <v>37</v>
      </c>
      <c r="H21" s="17" t="s">
        <v>62</v>
      </c>
      <c r="I21" s="16" t="s">
        <v>65</v>
      </c>
      <c r="J21" s="37" t="s">
        <v>289</v>
      </c>
      <c r="K21" s="52">
        <v>27</v>
      </c>
      <c r="L21" s="22" t="s">
        <v>19</v>
      </c>
      <c r="M21" s="23">
        <v>14448</v>
      </c>
      <c r="N21" s="23">
        <v>0</v>
      </c>
      <c r="O21" s="23">
        <v>0</v>
      </c>
      <c r="P21" s="61">
        <f t="shared" si="0"/>
        <v>14448</v>
      </c>
      <c r="Q21" s="16" t="s">
        <v>20</v>
      </c>
      <c r="R21" s="16" t="s">
        <v>33</v>
      </c>
      <c r="S21" s="25" t="s">
        <v>465</v>
      </c>
      <c r="T21" s="24">
        <v>45838</v>
      </c>
      <c r="U21" s="16" t="s">
        <v>9</v>
      </c>
      <c r="V21" s="53" t="s">
        <v>464</v>
      </c>
      <c r="W21" s="33" t="s">
        <v>466</v>
      </c>
      <c r="X21" s="36">
        <v>0</v>
      </c>
      <c r="Y21" s="36">
        <v>0</v>
      </c>
      <c r="Z21" s="47"/>
    </row>
    <row r="22" spans="1:26" s="26" customFormat="1" ht="22.5">
      <c r="A22" s="16">
        <v>18</v>
      </c>
      <c r="B22" s="16" t="s">
        <v>273</v>
      </c>
      <c r="C22" s="16">
        <v>7770001878</v>
      </c>
      <c r="D22" s="16" t="s">
        <v>38</v>
      </c>
      <c r="E22" s="16" t="s">
        <v>34</v>
      </c>
      <c r="F22" s="16" t="s">
        <v>36</v>
      </c>
      <c r="G22" s="16" t="s">
        <v>37</v>
      </c>
      <c r="H22" s="17" t="s">
        <v>62</v>
      </c>
      <c r="I22" s="16" t="s">
        <v>66</v>
      </c>
      <c r="J22" s="37" t="s">
        <v>290</v>
      </c>
      <c r="K22" s="52">
        <v>20</v>
      </c>
      <c r="L22" s="22" t="s">
        <v>19</v>
      </c>
      <c r="M22" s="23">
        <v>8105.23</v>
      </c>
      <c r="N22" s="23">
        <v>0</v>
      </c>
      <c r="O22" s="23">
        <v>0</v>
      </c>
      <c r="P22" s="61">
        <f t="shared" si="0"/>
        <v>8105.23</v>
      </c>
      <c r="Q22" s="16" t="s">
        <v>20</v>
      </c>
      <c r="R22" s="16" t="s">
        <v>33</v>
      </c>
      <c r="S22" s="25" t="s">
        <v>465</v>
      </c>
      <c r="T22" s="24">
        <v>45838</v>
      </c>
      <c r="U22" s="16" t="s">
        <v>9</v>
      </c>
      <c r="V22" s="25" t="s">
        <v>461</v>
      </c>
      <c r="W22" s="33" t="s">
        <v>466</v>
      </c>
      <c r="X22" s="36">
        <v>0</v>
      </c>
      <c r="Y22" s="36">
        <v>0</v>
      </c>
      <c r="Z22" s="47"/>
    </row>
    <row r="23" spans="1:26" s="26" customFormat="1" ht="22.5">
      <c r="A23" s="16">
        <v>19</v>
      </c>
      <c r="B23" s="16" t="s">
        <v>273</v>
      </c>
      <c r="C23" s="16">
        <v>7770001878</v>
      </c>
      <c r="D23" s="16" t="s">
        <v>38</v>
      </c>
      <c r="E23" s="16" t="s">
        <v>34</v>
      </c>
      <c r="F23" s="16" t="s">
        <v>36</v>
      </c>
      <c r="G23" s="16" t="s">
        <v>37</v>
      </c>
      <c r="H23" s="17" t="s">
        <v>67</v>
      </c>
      <c r="I23" s="16" t="s">
        <v>68</v>
      </c>
      <c r="J23" s="37" t="s">
        <v>291</v>
      </c>
      <c r="K23" s="52">
        <v>27</v>
      </c>
      <c r="L23" s="22" t="s">
        <v>19</v>
      </c>
      <c r="M23" s="23">
        <v>107080</v>
      </c>
      <c r="N23" s="23">
        <v>0</v>
      </c>
      <c r="O23" s="23">
        <v>0</v>
      </c>
      <c r="P23" s="61">
        <f t="shared" si="0"/>
        <v>107080</v>
      </c>
      <c r="Q23" s="16" t="s">
        <v>20</v>
      </c>
      <c r="R23" s="16" t="s">
        <v>33</v>
      </c>
      <c r="S23" s="25" t="s">
        <v>465</v>
      </c>
      <c r="T23" s="24">
        <v>45838</v>
      </c>
      <c r="U23" s="16" t="s">
        <v>9</v>
      </c>
      <c r="V23" s="53" t="s">
        <v>464</v>
      </c>
      <c r="W23" s="56" t="s">
        <v>22</v>
      </c>
      <c r="X23" s="58">
        <v>16.399999999999999</v>
      </c>
      <c r="Y23" s="58">
        <v>0.05</v>
      </c>
      <c r="Z23" s="47"/>
    </row>
    <row r="24" spans="1:26" s="26" customFormat="1" ht="22.5">
      <c r="A24" s="16">
        <v>20</v>
      </c>
      <c r="B24" s="16" t="s">
        <v>273</v>
      </c>
      <c r="C24" s="16">
        <v>7770001878</v>
      </c>
      <c r="D24" s="16" t="s">
        <v>38</v>
      </c>
      <c r="E24" s="16" t="s">
        <v>34</v>
      </c>
      <c r="F24" s="16" t="s">
        <v>36</v>
      </c>
      <c r="G24" s="16" t="s">
        <v>37</v>
      </c>
      <c r="H24" s="17" t="s">
        <v>67</v>
      </c>
      <c r="I24" s="16" t="s">
        <v>69</v>
      </c>
      <c r="J24" s="37" t="s">
        <v>292</v>
      </c>
      <c r="K24" s="52">
        <v>5</v>
      </c>
      <c r="L24" s="22" t="s">
        <v>19</v>
      </c>
      <c r="M24" s="23">
        <v>5571</v>
      </c>
      <c r="N24" s="23">
        <v>0</v>
      </c>
      <c r="O24" s="23">
        <v>0</v>
      </c>
      <c r="P24" s="61">
        <f t="shared" si="0"/>
        <v>5571</v>
      </c>
      <c r="Q24" s="16" t="s">
        <v>20</v>
      </c>
      <c r="R24" s="16" t="s">
        <v>33</v>
      </c>
      <c r="S24" s="25" t="s">
        <v>465</v>
      </c>
      <c r="T24" s="24">
        <v>45838</v>
      </c>
      <c r="U24" s="16" t="s">
        <v>9</v>
      </c>
      <c r="V24" s="53" t="s">
        <v>464</v>
      </c>
      <c r="W24" s="33" t="s">
        <v>466</v>
      </c>
      <c r="X24" s="36">
        <v>0</v>
      </c>
      <c r="Y24" s="36">
        <v>0</v>
      </c>
      <c r="Z24" s="47"/>
    </row>
    <row r="25" spans="1:26" s="26" customFormat="1" ht="22.5">
      <c r="A25" s="16">
        <v>21</v>
      </c>
      <c r="B25" s="16" t="s">
        <v>273</v>
      </c>
      <c r="C25" s="16">
        <v>7770001878</v>
      </c>
      <c r="D25" s="16" t="s">
        <v>38</v>
      </c>
      <c r="E25" s="16" t="s">
        <v>34</v>
      </c>
      <c r="F25" s="16" t="s">
        <v>36</v>
      </c>
      <c r="G25" s="16" t="s">
        <v>37</v>
      </c>
      <c r="H25" s="17" t="s">
        <v>67</v>
      </c>
      <c r="I25" s="16" t="s">
        <v>70</v>
      </c>
      <c r="J25" s="37" t="s">
        <v>293</v>
      </c>
      <c r="K25" s="52">
        <v>4</v>
      </c>
      <c r="L25" s="22" t="s">
        <v>19</v>
      </c>
      <c r="M25" s="23">
        <v>3412</v>
      </c>
      <c r="N25" s="23">
        <v>0</v>
      </c>
      <c r="O25" s="23">
        <v>0</v>
      </c>
      <c r="P25" s="61">
        <f t="shared" si="0"/>
        <v>3412</v>
      </c>
      <c r="Q25" s="16" t="s">
        <v>20</v>
      </c>
      <c r="R25" s="16" t="s">
        <v>33</v>
      </c>
      <c r="S25" s="25" t="s">
        <v>465</v>
      </c>
      <c r="T25" s="24">
        <v>45838</v>
      </c>
      <c r="U25" s="16" t="s">
        <v>9</v>
      </c>
      <c r="V25" s="53" t="s">
        <v>464</v>
      </c>
      <c r="W25" s="33" t="s">
        <v>466</v>
      </c>
      <c r="X25" s="36">
        <v>0</v>
      </c>
      <c r="Y25" s="36">
        <v>0</v>
      </c>
      <c r="Z25" s="47"/>
    </row>
    <row r="26" spans="1:26" s="26" customFormat="1" ht="22.5">
      <c r="A26" s="16">
        <v>22</v>
      </c>
      <c r="B26" s="16" t="s">
        <v>273</v>
      </c>
      <c r="C26" s="16">
        <v>7770001878</v>
      </c>
      <c r="D26" s="16" t="s">
        <v>38</v>
      </c>
      <c r="E26" s="16" t="s">
        <v>34</v>
      </c>
      <c r="F26" s="16" t="s">
        <v>36</v>
      </c>
      <c r="G26" s="16" t="s">
        <v>37</v>
      </c>
      <c r="H26" s="17" t="s">
        <v>67</v>
      </c>
      <c r="I26" s="16" t="s">
        <v>71</v>
      </c>
      <c r="J26" s="37" t="s">
        <v>294</v>
      </c>
      <c r="K26" s="52">
        <v>3</v>
      </c>
      <c r="L26" s="22" t="s">
        <v>19</v>
      </c>
      <c r="M26" s="23">
        <v>3442</v>
      </c>
      <c r="N26" s="23">
        <v>0</v>
      </c>
      <c r="O26" s="23">
        <v>0</v>
      </c>
      <c r="P26" s="61">
        <f t="shared" si="0"/>
        <v>3442</v>
      </c>
      <c r="Q26" s="16" t="s">
        <v>20</v>
      </c>
      <c r="R26" s="16" t="s">
        <v>33</v>
      </c>
      <c r="S26" s="25" t="s">
        <v>465</v>
      </c>
      <c r="T26" s="24">
        <v>45838</v>
      </c>
      <c r="U26" s="16" t="s">
        <v>9</v>
      </c>
      <c r="V26" s="53" t="s">
        <v>464</v>
      </c>
      <c r="W26" s="33" t="s">
        <v>466</v>
      </c>
      <c r="X26" s="36">
        <v>0</v>
      </c>
      <c r="Y26" s="36">
        <v>0</v>
      </c>
      <c r="Z26" s="47"/>
    </row>
    <row r="27" spans="1:26" s="26" customFormat="1" ht="22.5">
      <c r="A27" s="16">
        <v>23</v>
      </c>
      <c r="B27" s="16" t="s">
        <v>273</v>
      </c>
      <c r="C27" s="16">
        <v>7770001878</v>
      </c>
      <c r="D27" s="16" t="s">
        <v>38</v>
      </c>
      <c r="E27" s="16" t="s">
        <v>34</v>
      </c>
      <c r="F27" s="16" t="s">
        <v>36</v>
      </c>
      <c r="G27" s="16" t="s">
        <v>37</v>
      </c>
      <c r="H27" s="17" t="s">
        <v>72</v>
      </c>
      <c r="I27" s="16" t="s">
        <v>73</v>
      </c>
      <c r="J27" s="37" t="s">
        <v>295</v>
      </c>
      <c r="K27" s="52">
        <v>27</v>
      </c>
      <c r="L27" s="22" t="s">
        <v>19</v>
      </c>
      <c r="M27" s="23">
        <v>84177</v>
      </c>
      <c r="N27" s="23">
        <v>0</v>
      </c>
      <c r="O27" s="23">
        <v>0</v>
      </c>
      <c r="P27" s="61">
        <f t="shared" si="0"/>
        <v>84177</v>
      </c>
      <c r="Q27" s="16" t="s">
        <v>20</v>
      </c>
      <c r="R27" s="16" t="s">
        <v>33</v>
      </c>
      <c r="S27" s="25" t="s">
        <v>465</v>
      </c>
      <c r="T27" s="24">
        <v>45838</v>
      </c>
      <c r="U27" s="16" t="s">
        <v>9</v>
      </c>
      <c r="V27" s="53" t="s">
        <v>464</v>
      </c>
      <c r="W27" s="33" t="s">
        <v>466</v>
      </c>
      <c r="X27" s="36">
        <v>0</v>
      </c>
      <c r="Y27" s="36">
        <v>0</v>
      </c>
      <c r="Z27" s="47"/>
    </row>
    <row r="28" spans="1:26" s="26" customFormat="1" ht="22.5">
      <c r="A28" s="16">
        <v>24</v>
      </c>
      <c r="B28" s="16" t="s">
        <v>273</v>
      </c>
      <c r="C28" s="16">
        <v>7770001878</v>
      </c>
      <c r="D28" s="16" t="s">
        <v>38</v>
      </c>
      <c r="E28" s="16" t="s">
        <v>34</v>
      </c>
      <c r="F28" s="16" t="s">
        <v>36</v>
      </c>
      <c r="G28" s="16" t="s">
        <v>37</v>
      </c>
      <c r="H28" s="17" t="s">
        <v>72</v>
      </c>
      <c r="I28" s="16" t="s">
        <v>74</v>
      </c>
      <c r="J28" s="37" t="s">
        <v>296</v>
      </c>
      <c r="K28" s="52">
        <v>11</v>
      </c>
      <c r="L28" s="22" t="s">
        <v>19</v>
      </c>
      <c r="M28" s="23">
        <v>10181</v>
      </c>
      <c r="N28" s="23">
        <v>0</v>
      </c>
      <c r="O28" s="23">
        <v>0</v>
      </c>
      <c r="P28" s="61">
        <f t="shared" si="0"/>
        <v>10181</v>
      </c>
      <c r="Q28" s="16" t="s">
        <v>20</v>
      </c>
      <c r="R28" s="16" t="s">
        <v>33</v>
      </c>
      <c r="S28" s="25" t="s">
        <v>465</v>
      </c>
      <c r="T28" s="24">
        <v>45838</v>
      </c>
      <c r="U28" s="16" t="s">
        <v>9</v>
      </c>
      <c r="V28" s="53" t="s">
        <v>464</v>
      </c>
      <c r="W28" s="33" t="s">
        <v>466</v>
      </c>
      <c r="X28" s="36">
        <v>0</v>
      </c>
      <c r="Y28" s="36">
        <v>0</v>
      </c>
      <c r="Z28" s="47"/>
    </row>
    <row r="29" spans="1:26" s="26" customFormat="1" ht="22.5">
      <c r="A29" s="16">
        <v>25</v>
      </c>
      <c r="B29" s="16" t="s">
        <v>273</v>
      </c>
      <c r="C29" s="16">
        <v>7770001878</v>
      </c>
      <c r="D29" s="16" t="s">
        <v>38</v>
      </c>
      <c r="E29" s="16" t="s">
        <v>34</v>
      </c>
      <c r="F29" s="16" t="s">
        <v>36</v>
      </c>
      <c r="G29" s="16" t="s">
        <v>37</v>
      </c>
      <c r="H29" s="17" t="s">
        <v>75</v>
      </c>
      <c r="I29" s="16" t="s">
        <v>76</v>
      </c>
      <c r="J29" s="37" t="s">
        <v>473</v>
      </c>
      <c r="K29" s="52">
        <v>4</v>
      </c>
      <c r="L29" s="22" t="s">
        <v>19</v>
      </c>
      <c r="M29" s="23">
        <v>7.6</v>
      </c>
      <c r="N29" s="23">
        <v>0</v>
      </c>
      <c r="O29" s="23">
        <v>0</v>
      </c>
      <c r="P29" s="61">
        <f t="shared" si="0"/>
        <v>7.6</v>
      </c>
      <c r="Q29" s="16" t="s">
        <v>20</v>
      </c>
      <c r="R29" s="16" t="s">
        <v>33</v>
      </c>
      <c r="S29" s="25" t="s">
        <v>465</v>
      </c>
      <c r="T29" s="24">
        <v>45838</v>
      </c>
      <c r="U29" s="16" t="s">
        <v>9</v>
      </c>
      <c r="V29" s="25" t="s">
        <v>461</v>
      </c>
      <c r="W29" s="33" t="s">
        <v>466</v>
      </c>
      <c r="X29" s="36">
        <v>0</v>
      </c>
      <c r="Y29" s="36">
        <v>0</v>
      </c>
      <c r="Z29" s="47"/>
    </row>
    <row r="30" spans="1:26" s="26" customFormat="1" ht="22.5">
      <c r="A30" s="16">
        <v>26</v>
      </c>
      <c r="B30" s="16" t="s">
        <v>273</v>
      </c>
      <c r="C30" s="16">
        <v>7770001878</v>
      </c>
      <c r="D30" s="16" t="s">
        <v>38</v>
      </c>
      <c r="E30" s="16" t="s">
        <v>34</v>
      </c>
      <c r="F30" s="16" t="s">
        <v>36</v>
      </c>
      <c r="G30" s="16" t="s">
        <v>37</v>
      </c>
      <c r="H30" s="17" t="s">
        <v>77</v>
      </c>
      <c r="I30" s="16" t="s">
        <v>78</v>
      </c>
      <c r="J30" s="37" t="s">
        <v>297</v>
      </c>
      <c r="K30" s="52">
        <v>6</v>
      </c>
      <c r="L30" s="22" t="s">
        <v>19</v>
      </c>
      <c r="M30" s="23">
        <v>7577.2</v>
      </c>
      <c r="N30" s="23">
        <v>0</v>
      </c>
      <c r="O30" s="23">
        <v>0</v>
      </c>
      <c r="P30" s="61">
        <f t="shared" si="0"/>
        <v>7577.2</v>
      </c>
      <c r="Q30" s="16" t="s">
        <v>20</v>
      </c>
      <c r="R30" s="16" t="s">
        <v>33</v>
      </c>
      <c r="S30" s="25" t="s">
        <v>465</v>
      </c>
      <c r="T30" s="24">
        <v>45838</v>
      </c>
      <c r="U30" s="16" t="s">
        <v>9</v>
      </c>
      <c r="V30" s="25" t="s">
        <v>461</v>
      </c>
      <c r="W30" s="33" t="s">
        <v>466</v>
      </c>
      <c r="X30" s="36">
        <v>0</v>
      </c>
      <c r="Y30" s="36">
        <v>0</v>
      </c>
      <c r="Z30" s="47"/>
    </row>
    <row r="31" spans="1:26" s="26" customFormat="1" ht="22.5">
      <c r="A31" s="16">
        <v>27</v>
      </c>
      <c r="B31" s="16" t="s">
        <v>273</v>
      </c>
      <c r="C31" s="16">
        <v>7770001878</v>
      </c>
      <c r="D31" s="16" t="s">
        <v>38</v>
      </c>
      <c r="E31" s="16" t="s">
        <v>34</v>
      </c>
      <c r="F31" s="16" t="s">
        <v>36</v>
      </c>
      <c r="G31" s="16" t="s">
        <v>37</v>
      </c>
      <c r="H31" s="17" t="s">
        <v>79</v>
      </c>
      <c r="I31" s="16" t="s">
        <v>80</v>
      </c>
      <c r="J31" s="37" t="s">
        <v>298</v>
      </c>
      <c r="K31" s="52">
        <v>10</v>
      </c>
      <c r="L31" s="22" t="s">
        <v>19</v>
      </c>
      <c r="M31" s="23">
        <v>8740.36</v>
      </c>
      <c r="N31" s="23">
        <v>0</v>
      </c>
      <c r="O31" s="23">
        <v>0</v>
      </c>
      <c r="P31" s="61">
        <f t="shared" si="0"/>
        <v>8740.36</v>
      </c>
      <c r="Q31" s="16" t="s">
        <v>20</v>
      </c>
      <c r="R31" s="16" t="s">
        <v>33</v>
      </c>
      <c r="S31" s="25" t="s">
        <v>465</v>
      </c>
      <c r="T31" s="24">
        <v>45838</v>
      </c>
      <c r="U31" s="16" t="s">
        <v>9</v>
      </c>
      <c r="V31" s="25" t="s">
        <v>461</v>
      </c>
      <c r="W31" s="33" t="s">
        <v>466</v>
      </c>
      <c r="X31" s="36">
        <v>0</v>
      </c>
      <c r="Y31" s="36">
        <v>0</v>
      </c>
      <c r="Z31" s="47"/>
    </row>
    <row r="32" spans="1:26" s="26" customFormat="1" ht="22.5">
      <c r="A32" s="16">
        <v>28</v>
      </c>
      <c r="B32" s="16" t="s">
        <v>273</v>
      </c>
      <c r="C32" s="16">
        <v>7770001878</v>
      </c>
      <c r="D32" s="16" t="s">
        <v>38</v>
      </c>
      <c r="E32" s="16" t="s">
        <v>34</v>
      </c>
      <c r="F32" s="16" t="s">
        <v>36</v>
      </c>
      <c r="G32" s="16" t="s">
        <v>37</v>
      </c>
      <c r="H32" s="17" t="s">
        <v>79</v>
      </c>
      <c r="I32" s="16" t="s">
        <v>81</v>
      </c>
      <c r="J32" s="37" t="s">
        <v>299</v>
      </c>
      <c r="K32" s="52">
        <v>6</v>
      </c>
      <c r="L32" s="22" t="s">
        <v>19</v>
      </c>
      <c r="M32" s="23">
        <v>9364.2000000000007</v>
      </c>
      <c r="N32" s="23">
        <v>0</v>
      </c>
      <c r="O32" s="23">
        <v>0</v>
      </c>
      <c r="P32" s="61">
        <f t="shared" si="0"/>
        <v>9364.2000000000007</v>
      </c>
      <c r="Q32" s="16" t="s">
        <v>20</v>
      </c>
      <c r="R32" s="16" t="s">
        <v>33</v>
      </c>
      <c r="S32" s="25" t="s">
        <v>465</v>
      </c>
      <c r="T32" s="24">
        <v>45838</v>
      </c>
      <c r="U32" s="16" t="s">
        <v>9</v>
      </c>
      <c r="V32" s="25" t="s">
        <v>461</v>
      </c>
      <c r="W32" s="33" t="s">
        <v>466</v>
      </c>
      <c r="X32" s="36">
        <v>0</v>
      </c>
      <c r="Y32" s="36">
        <v>0</v>
      </c>
      <c r="Z32" s="47"/>
    </row>
    <row r="33" spans="1:26" s="26" customFormat="1" ht="22.5">
      <c r="A33" s="16">
        <v>29</v>
      </c>
      <c r="B33" s="16" t="s">
        <v>273</v>
      </c>
      <c r="C33" s="16">
        <v>7770001878</v>
      </c>
      <c r="D33" s="16" t="s">
        <v>38</v>
      </c>
      <c r="E33" s="16" t="s">
        <v>34</v>
      </c>
      <c r="F33" s="16" t="s">
        <v>36</v>
      </c>
      <c r="G33" s="16" t="s">
        <v>37</v>
      </c>
      <c r="H33" s="17" t="s">
        <v>77</v>
      </c>
      <c r="I33" s="16" t="s">
        <v>82</v>
      </c>
      <c r="J33" s="37" t="s">
        <v>300</v>
      </c>
      <c r="K33" s="52">
        <v>4</v>
      </c>
      <c r="L33" s="22" t="s">
        <v>19</v>
      </c>
      <c r="M33" s="23">
        <v>948.7</v>
      </c>
      <c r="N33" s="23">
        <v>0</v>
      </c>
      <c r="O33" s="23">
        <v>0</v>
      </c>
      <c r="P33" s="61">
        <f t="shared" si="0"/>
        <v>948.7</v>
      </c>
      <c r="Q33" s="16" t="s">
        <v>20</v>
      </c>
      <c r="R33" s="16" t="s">
        <v>33</v>
      </c>
      <c r="S33" s="25" t="s">
        <v>465</v>
      </c>
      <c r="T33" s="24">
        <v>45838</v>
      </c>
      <c r="U33" s="16" t="s">
        <v>9</v>
      </c>
      <c r="V33" s="25" t="s">
        <v>461</v>
      </c>
      <c r="W33" s="33" t="s">
        <v>466</v>
      </c>
      <c r="X33" s="36">
        <v>0</v>
      </c>
      <c r="Y33" s="36">
        <v>0</v>
      </c>
      <c r="Z33" s="47"/>
    </row>
    <row r="34" spans="1:26" s="26" customFormat="1" ht="22.5">
      <c r="A34" s="16">
        <v>30</v>
      </c>
      <c r="B34" s="16" t="s">
        <v>273</v>
      </c>
      <c r="C34" s="16">
        <v>7770001878</v>
      </c>
      <c r="D34" s="16" t="s">
        <v>38</v>
      </c>
      <c r="E34" s="16" t="s">
        <v>34</v>
      </c>
      <c r="F34" s="16" t="s">
        <v>36</v>
      </c>
      <c r="G34" s="16" t="s">
        <v>37</v>
      </c>
      <c r="H34" s="17" t="s">
        <v>83</v>
      </c>
      <c r="I34" s="16" t="s">
        <v>84</v>
      </c>
      <c r="J34" s="37" t="s">
        <v>301</v>
      </c>
      <c r="K34" s="52">
        <v>25</v>
      </c>
      <c r="L34" s="22" t="s">
        <v>19</v>
      </c>
      <c r="M34" s="23">
        <v>12267.27</v>
      </c>
      <c r="N34" s="23">
        <v>0</v>
      </c>
      <c r="O34" s="23">
        <v>0</v>
      </c>
      <c r="P34" s="61">
        <f t="shared" si="0"/>
        <v>12267.27</v>
      </c>
      <c r="Q34" s="16" t="s">
        <v>20</v>
      </c>
      <c r="R34" s="16" t="s">
        <v>33</v>
      </c>
      <c r="S34" s="25" t="s">
        <v>465</v>
      </c>
      <c r="T34" s="24">
        <v>45838</v>
      </c>
      <c r="U34" s="16" t="s">
        <v>9</v>
      </c>
      <c r="V34" s="25" t="s">
        <v>461</v>
      </c>
      <c r="W34" s="33" t="s">
        <v>466</v>
      </c>
      <c r="X34" s="36">
        <v>0</v>
      </c>
      <c r="Y34" s="36">
        <v>0</v>
      </c>
      <c r="Z34" s="47"/>
    </row>
    <row r="35" spans="1:26" s="26" customFormat="1" ht="22.5">
      <c r="A35" s="16">
        <v>31</v>
      </c>
      <c r="B35" s="16" t="s">
        <v>273</v>
      </c>
      <c r="C35" s="16">
        <v>7770001878</v>
      </c>
      <c r="D35" s="16" t="s">
        <v>38</v>
      </c>
      <c r="E35" s="16" t="s">
        <v>34</v>
      </c>
      <c r="F35" s="16" t="s">
        <v>36</v>
      </c>
      <c r="G35" s="16" t="s">
        <v>37</v>
      </c>
      <c r="H35" s="17" t="s">
        <v>83</v>
      </c>
      <c r="I35" s="16" t="s">
        <v>85</v>
      </c>
      <c r="J35" s="37" t="s">
        <v>302</v>
      </c>
      <c r="K35" s="52">
        <v>5.5</v>
      </c>
      <c r="L35" s="22" t="s">
        <v>19</v>
      </c>
      <c r="M35" s="23">
        <v>404.16</v>
      </c>
      <c r="N35" s="23">
        <v>0</v>
      </c>
      <c r="O35" s="23">
        <v>0</v>
      </c>
      <c r="P35" s="61">
        <f t="shared" si="0"/>
        <v>404.16</v>
      </c>
      <c r="Q35" s="16" t="s">
        <v>20</v>
      </c>
      <c r="R35" s="16" t="s">
        <v>33</v>
      </c>
      <c r="S35" s="25" t="s">
        <v>465</v>
      </c>
      <c r="T35" s="24">
        <v>45838</v>
      </c>
      <c r="U35" s="16" t="s">
        <v>9</v>
      </c>
      <c r="V35" s="25" t="s">
        <v>461</v>
      </c>
      <c r="W35" s="33" t="s">
        <v>466</v>
      </c>
      <c r="X35" s="36">
        <v>0</v>
      </c>
      <c r="Y35" s="36">
        <v>0</v>
      </c>
      <c r="Z35" s="47"/>
    </row>
    <row r="36" spans="1:26" s="26" customFormat="1" ht="22.5">
      <c r="A36" s="16">
        <v>32</v>
      </c>
      <c r="B36" s="16" t="s">
        <v>273</v>
      </c>
      <c r="C36" s="16">
        <v>7770001878</v>
      </c>
      <c r="D36" s="16" t="s">
        <v>38</v>
      </c>
      <c r="E36" s="16" t="s">
        <v>34</v>
      </c>
      <c r="F36" s="16" t="s">
        <v>36</v>
      </c>
      <c r="G36" s="16" t="s">
        <v>37</v>
      </c>
      <c r="H36" s="17" t="s">
        <v>83</v>
      </c>
      <c r="I36" s="16" t="s">
        <v>86</v>
      </c>
      <c r="J36" s="37" t="s">
        <v>303</v>
      </c>
      <c r="K36" s="52">
        <v>5.5</v>
      </c>
      <c r="L36" s="22" t="s">
        <v>19</v>
      </c>
      <c r="M36" s="23">
        <v>466.84</v>
      </c>
      <c r="N36" s="23">
        <v>0</v>
      </c>
      <c r="O36" s="23">
        <v>0</v>
      </c>
      <c r="P36" s="61">
        <f t="shared" si="0"/>
        <v>466.84</v>
      </c>
      <c r="Q36" s="16" t="s">
        <v>20</v>
      </c>
      <c r="R36" s="16" t="s">
        <v>33</v>
      </c>
      <c r="S36" s="25" t="s">
        <v>465</v>
      </c>
      <c r="T36" s="24">
        <v>45838</v>
      </c>
      <c r="U36" s="16" t="s">
        <v>9</v>
      </c>
      <c r="V36" s="25" t="s">
        <v>461</v>
      </c>
      <c r="W36" s="33" t="s">
        <v>466</v>
      </c>
      <c r="X36" s="36">
        <v>0</v>
      </c>
      <c r="Y36" s="36">
        <v>0</v>
      </c>
      <c r="Z36" s="47"/>
    </row>
    <row r="37" spans="1:26" s="26" customFormat="1" ht="22.5">
      <c r="A37" s="16">
        <v>33</v>
      </c>
      <c r="B37" s="16" t="s">
        <v>273</v>
      </c>
      <c r="C37" s="16">
        <v>7770001878</v>
      </c>
      <c r="D37" s="16" t="s">
        <v>38</v>
      </c>
      <c r="E37" s="16" t="s">
        <v>34</v>
      </c>
      <c r="F37" s="16" t="s">
        <v>36</v>
      </c>
      <c r="G37" s="16" t="s">
        <v>37</v>
      </c>
      <c r="H37" s="17" t="s">
        <v>83</v>
      </c>
      <c r="I37" s="16" t="s">
        <v>87</v>
      </c>
      <c r="J37" s="37" t="s">
        <v>304</v>
      </c>
      <c r="K37" s="52">
        <v>21</v>
      </c>
      <c r="L37" s="22" t="s">
        <v>19</v>
      </c>
      <c r="M37" s="23">
        <v>5393.39</v>
      </c>
      <c r="N37" s="23">
        <v>0</v>
      </c>
      <c r="O37" s="23">
        <v>0</v>
      </c>
      <c r="P37" s="61">
        <f t="shared" si="0"/>
        <v>5393.39</v>
      </c>
      <c r="Q37" s="16" t="s">
        <v>20</v>
      </c>
      <c r="R37" s="16" t="s">
        <v>33</v>
      </c>
      <c r="S37" s="25" t="s">
        <v>465</v>
      </c>
      <c r="T37" s="24">
        <v>45838</v>
      </c>
      <c r="U37" s="16" t="s">
        <v>9</v>
      </c>
      <c r="V37" s="25" t="s">
        <v>461</v>
      </c>
      <c r="W37" s="33" t="s">
        <v>466</v>
      </c>
      <c r="X37" s="36">
        <v>0</v>
      </c>
      <c r="Y37" s="36">
        <v>0</v>
      </c>
      <c r="Z37" s="47"/>
    </row>
    <row r="38" spans="1:26" s="26" customFormat="1" ht="22.5">
      <c r="A38" s="16">
        <v>34</v>
      </c>
      <c r="B38" s="16" t="s">
        <v>273</v>
      </c>
      <c r="C38" s="16">
        <v>7770001878</v>
      </c>
      <c r="D38" s="16" t="s">
        <v>38</v>
      </c>
      <c r="E38" s="16" t="s">
        <v>34</v>
      </c>
      <c r="F38" s="16" t="s">
        <v>36</v>
      </c>
      <c r="G38" s="16" t="s">
        <v>37</v>
      </c>
      <c r="H38" s="17" t="s">
        <v>88</v>
      </c>
      <c r="I38" s="16" t="s">
        <v>89</v>
      </c>
      <c r="J38" s="37" t="s">
        <v>305</v>
      </c>
      <c r="K38" s="52">
        <v>16</v>
      </c>
      <c r="L38" s="22" t="s">
        <v>19</v>
      </c>
      <c r="M38" s="23">
        <v>24415.3</v>
      </c>
      <c r="N38" s="23">
        <v>0</v>
      </c>
      <c r="O38" s="23">
        <v>0</v>
      </c>
      <c r="P38" s="61">
        <f t="shared" si="0"/>
        <v>24415.3</v>
      </c>
      <c r="Q38" s="16" t="s">
        <v>20</v>
      </c>
      <c r="R38" s="16" t="s">
        <v>33</v>
      </c>
      <c r="S38" s="25" t="s">
        <v>465</v>
      </c>
      <c r="T38" s="24">
        <v>45838</v>
      </c>
      <c r="U38" s="16" t="s">
        <v>9</v>
      </c>
      <c r="V38" s="25" t="s">
        <v>461</v>
      </c>
      <c r="W38" s="33" t="s">
        <v>466</v>
      </c>
      <c r="X38" s="36">
        <v>0</v>
      </c>
      <c r="Y38" s="36">
        <v>0</v>
      </c>
      <c r="Z38" s="47"/>
    </row>
    <row r="39" spans="1:26" s="26" customFormat="1" ht="22.5">
      <c r="A39" s="16">
        <v>35</v>
      </c>
      <c r="B39" s="16" t="s">
        <v>273</v>
      </c>
      <c r="C39" s="16">
        <v>7770001878</v>
      </c>
      <c r="D39" s="16" t="s">
        <v>38</v>
      </c>
      <c r="E39" s="16" t="s">
        <v>34</v>
      </c>
      <c r="F39" s="16" t="s">
        <v>36</v>
      </c>
      <c r="G39" s="16" t="s">
        <v>37</v>
      </c>
      <c r="H39" s="17" t="s">
        <v>88</v>
      </c>
      <c r="I39" s="16" t="s">
        <v>90</v>
      </c>
      <c r="J39" s="37" t="s">
        <v>306</v>
      </c>
      <c r="K39" s="52">
        <v>40</v>
      </c>
      <c r="L39" s="22" t="s">
        <v>19</v>
      </c>
      <c r="M39" s="23">
        <v>56447.09</v>
      </c>
      <c r="N39" s="23">
        <v>0</v>
      </c>
      <c r="O39" s="23">
        <v>0</v>
      </c>
      <c r="P39" s="61">
        <f t="shared" si="0"/>
        <v>56447.09</v>
      </c>
      <c r="Q39" s="16" t="s">
        <v>20</v>
      </c>
      <c r="R39" s="16" t="s">
        <v>33</v>
      </c>
      <c r="S39" s="25" t="s">
        <v>465</v>
      </c>
      <c r="T39" s="24">
        <v>45838</v>
      </c>
      <c r="U39" s="16" t="s">
        <v>9</v>
      </c>
      <c r="V39" s="25" t="s">
        <v>461</v>
      </c>
      <c r="W39" s="33" t="s">
        <v>466</v>
      </c>
      <c r="X39" s="36">
        <v>0</v>
      </c>
      <c r="Y39" s="36">
        <v>0</v>
      </c>
      <c r="Z39" s="47"/>
    </row>
    <row r="40" spans="1:26" s="26" customFormat="1" ht="22.5">
      <c r="A40" s="16">
        <v>36</v>
      </c>
      <c r="B40" s="16" t="s">
        <v>273</v>
      </c>
      <c r="C40" s="16">
        <v>7770001878</v>
      </c>
      <c r="D40" s="16" t="s">
        <v>38</v>
      </c>
      <c r="E40" s="16" t="s">
        <v>34</v>
      </c>
      <c r="F40" s="16" t="s">
        <v>36</v>
      </c>
      <c r="G40" s="16" t="s">
        <v>37</v>
      </c>
      <c r="H40" s="17" t="s">
        <v>88</v>
      </c>
      <c r="I40" s="16" t="s">
        <v>91</v>
      </c>
      <c r="J40" s="37" t="s">
        <v>307</v>
      </c>
      <c r="K40" s="52">
        <v>16</v>
      </c>
      <c r="L40" s="22" t="s">
        <v>19</v>
      </c>
      <c r="M40" s="23">
        <v>7358</v>
      </c>
      <c r="N40" s="23">
        <v>0</v>
      </c>
      <c r="O40" s="23">
        <v>0</v>
      </c>
      <c r="P40" s="61">
        <f t="shared" si="0"/>
        <v>7358</v>
      </c>
      <c r="Q40" s="16" t="s">
        <v>20</v>
      </c>
      <c r="R40" s="16" t="s">
        <v>33</v>
      </c>
      <c r="S40" s="25" t="s">
        <v>465</v>
      </c>
      <c r="T40" s="24">
        <v>45838</v>
      </c>
      <c r="U40" s="16" t="s">
        <v>9</v>
      </c>
      <c r="V40" s="25" t="s">
        <v>461</v>
      </c>
      <c r="W40" s="33" t="s">
        <v>466</v>
      </c>
      <c r="X40" s="36">
        <v>0</v>
      </c>
      <c r="Y40" s="36">
        <v>0</v>
      </c>
      <c r="Z40" s="47"/>
    </row>
    <row r="41" spans="1:26" s="26" customFormat="1" ht="22.5">
      <c r="A41" s="16">
        <v>37</v>
      </c>
      <c r="B41" s="16" t="s">
        <v>273</v>
      </c>
      <c r="C41" s="16">
        <v>7770001878</v>
      </c>
      <c r="D41" s="16" t="s">
        <v>38</v>
      </c>
      <c r="E41" s="16" t="s">
        <v>34</v>
      </c>
      <c r="F41" s="16" t="s">
        <v>36</v>
      </c>
      <c r="G41" s="16" t="s">
        <v>37</v>
      </c>
      <c r="H41" s="17" t="s">
        <v>88</v>
      </c>
      <c r="I41" s="16" t="s">
        <v>92</v>
      </c>
      <c r="J41" s="37" t="s">
        <v>308</v>
      </c>
      <c r="K41" s="52">
        <v>5</v>
      </c>
      <c r="L41" s="22" t="s">
        <v>19</v>
      </c>
      <c r="M41" s="23">
        <v>583</v>
      </c>
      <c r="N41" s="23">
        <v>0</v>
      </c>
      <c r="O41" s="23">
        <v>0</v>
      </c>
      <c r="P41" s="61">
        <f t="shared" si="0"/>
        <v>583</v>
      </c>
      <c r="Q41" s="16" t="s">
        <v>20</v>
      </c>
      <c r="R41" s="16" t="s">
        <v>33</v>
      </c>
      <c r="S41" s="25" t="s">
        <v>465</v>
      </c>
      <c r="T41" s="24">
        <v>45838</v>
      </c>
      <c r="U41" s="16" t="s">
        <v>9</v>
      </c>
      <c r="V41" s="25" t="s">
        <v>461</v>
      </c>
      <c r="W41" s="33" t="s">
        <v>466</v>
      </c>
      <c r="X41" s="36">
        <v>0</v>
      </c>
      <c r="Y41" s="36">
        <v>0</v>
      </c>
      <c r="Z41" s="47"/>
    </row>
    <row r="42" spans="1:26" s="26" customFormat="1" ht="22.5">
      <c r="A42" s="16">
        <v>38</v>
      </c>
      <c r="B42" s="16" t="s">
        <v>273</v>
      </c>
      <c r="C42" s="16">
        <v>7770001878</v>
      </c>
      <c r="D42" s="16" t="s">
        <v>38</v>
      </c>
      <c r="E42" s="16" t="s">
        <v>34</v>
      </c>
      <c r="F42" s="16" t="s">
        <v>36</v>
      </c>
      <c r="G42" s="16" t="s">
        <v>37</v>
      </c>
      <c r="H42" s="17" t="s">
        <v>88</v>
      </c>
      <c r="I42" s="16" t="s">
        <v>93</v>
      </c>
      <c r="J42" s="37" t="s">
        <v>309</v>
      </c>
      <c r="K42" s="52">
        <v>5</v>
      </c>
      <c r="L42" s="22" t="s">
        <v>19</v>
      </c>
      <c r="M42" s="23">
        <v>242</v>
      </c>
      <c r="N42" s="23">
        <v>0</v>
      </c>
      <c r="O42" s="23">
        <v>0</v>
      </c>
      <c r="P42" s="61">
        <f t="shared" si="0"/>
        <v>242</v>
      </c>
      <c r="Q42" s="16" t="s">
        <v>20</v>
      </c>
      <c r="R42" s="16" t="s">
        <v>33</v>
      </c>
      <c r="S42" s="25" t="s">
        <v>465</v>
      </c>
      <c r="T42" s="24">
        <v>45838</v>
      </c>
      <c r="U42" s="16" t="s">
        <v>9</v>
      </c>
      <c r="V42" s="25" t="s">
        <v>461</v>
      </c>
      <c r="W42" s="33" t="s">
        <v>466</v>
      </c>
      <c r="X42" s="36">
        <v>0</v>
      </c>
      <c r="Y42" s="36">
        <v>0</v>
      </c>
      <c r="Z42" s="47"/>
    </row>
    <row r="43" spans="1:26" s="26" customFormat="1" ht="22.5">
      <c r="A43" s="16">
        <v>39</v>
      </c>
      <c r="B43" s="16" t="s">
        <v>273</v>
      </c>
      <c r="C43" s="16">
        <v>7770001878</v>
      </c>
      <c r="D43" s="16" t="s">
        <v>38</v>
      </c>
      <c r="E43" s="16" t="s">
        <v>34</v>
      </c>
      <c r="F43" s="16" t="s">
        <v>36</v>
      </c>
      <c r="G43" s="16" t="s">
        <v>37</v>
      </c>
      <c r="H43" s="17" t="s">
        <v>88</v>
      </c>
      <c r="I43" s="16" t="s">
        <v>94</v>
      </c>
      <c r="J43" s="37" t="s">
        <v>310</v>
      </c>
      <c r="K43" s="52">
        <v>12</v>
      </c>
      <c r="L43" s="22" t="s">
        <v>19</v>
      </c>
      <c r="M43" s="23">
        <v>273</v>
      </c>
      <c r="N43" s="23">
        <v>0</v>
      </c>
      <c r="O43" s="23">
        <v>0</v>
      </c>
      <c r="P43" s="61">
        <f t="shared" si="0"/>
        <v>273</v>
      </c>
      <c r="Q43" s="16" t="s">
        <v>20</v>
      </c>
      <c r="R43" s="16" t="s">
        <v>33</v>
      </c>
      <c r="S43" s="25" t="s">
        <v>465</v>
      </c>
      <c r="T43" s="24">
        <v>45838</v>
      </c>
      <c r="U43" s="16" t="s">
        <v>9</v>
      </c>
      <c r="V43" s="25" t="s">
        <v>461</v>
      </c>
      <c r="W43" s="33" t="s">
        <v>466</v>
      </c>
      <c r="X43" s="36">
        <v>0</v>
      </c>
      <c r="Y43" s="36">
        <v>0</v>
      </c>
      <c r="Z43" s="47"/>
    </row>
    <row r="44" spans="1:26" s="26" customFormat="1" ht="22.5">
      <c r="A44" s="16">
        <v>40</v>
      </c>
      <c r="B44" s="16" t="s">
        <v>273</v>
      </c>
      <c r="C44" s="16">
        <v>7770001878</v>
      </c>
      <c r="D44" s="16" t="s">
        <v>38</v>
      </c>
      <c r="E44" s="16" t="s">
        <v>34</v>
      </c>
      <c r="F44" s="16" t="s">
        <v>36</v>
      </c>
      <c r="G44" s="16" t="s">
        <v>37</v>
      </c>
      <c r="H44" s="17" t="s">
        <v>95</v>
      </c>
      <c r="I44" s="16" t="s">
        <v>96</v>
      </c>
      <c r="J44" s="37" t="s">
        <v>311</v>
      </c>
      <c r="K44" s="52">
        <v>40</v>
      </c>
      <c r="L44" s="22" t="s">
        <v>19</v>
      </c>
      <c r="M44" s="23">
        <v>424630.99</v>
      </c>
      <c r="N44" s="23">
        <v>0</v>
      </c>
      <c r="O44" s="23">
        <v>0</v>
      </c>
      <c r="P44" s="61">
        <f t="shared" si="0"/>
        <v>424630.99</v>
      </c>
      <c r="Q44" s="16" t="s">
        <v>20</v>
      </c>
      <c r="R44" s="16" t="s">
        <v>33</v>
      </c>
      <c r="S44" s="25" t="s">
        <v>465</v>
      </c>
      <c r="T44" s="24">
        <v>45838</v>
      </c>
      <c r="U44" s="16" t="s">
        <v>9</v>
      </c>
      <c r="V44" s="25" t="s">
        <v>461</v>
      </c>
      <c r="W44" s="33" t="s">
        <v>466</v>
      </c>
      <c r="X44" s="36">
        <v>0</v>
      </c>
      <c r="Y44" s="36">
        <v>0</v>
      </c>
      <c r="Z44" s="47"/>
    </row>
    <row r="45" spans="1:26" s="26" customFormat="1" ht="22.5">
      <c r="A45" s="16">
        <v>41</v>
      </c>
      <c r="B45" s="16" t="s">
        <v>273</v>
      </c>
      <c r="C45" s="16">
        <v>7770001878</v>
      </c>
      <c r="D45" s="16" t="s">
        <v>38</v>
      </c>
      <c r="E45" s="16" t="s">
        <v>34</v>
      </c>
      <c r="F45" s="16" t="s">
        <v>36</v>
      </c>
      <c r="G45" s="16" t="s">
        <v>37</v>
      </c>
      <c r="H45" s="17" t="s">
        <v>95</v>
      </c>
      <c r="I45" s="16" t="s">
        <v>97</v>
      </c>
      <c r="J45" s="37" t="s">
        <v>312</v>
      </c>
      <c r="K45" s="52">
        <v>16</v>
      </c>
      <c r="L45" s="22" t="s">
        <v>19</v>
      </c>
      <c r="M45" s="23">
        <v>7950.66</v>
      </c>
      <c r="N45" s="23">
        <v>0</v>
      </c>
      <c r="O45" s="23">
        <v>0</v>
      </c>
      <c r="P45" s="61">
        <f t="shared" si="0"/>
        <v>7950.66</v>
      </c>
      <c r="Q45" s="16" t="s">
        <v>20</v>
      </c>
      <c r="R45" s="16" t="s">
        <v>33</v>
      </c>
      <c r="S45" s="25" t="s">
        <v>465</v>
      </c>
      <c r="T45" s="24">
        <v>45838</v>
      </c>
      <c r="U45" s="16" t="s">
        <v>9</v>
      </c>
      <c r="V45" s="25" t="s">
        <v>461</v>
      </c>
      <c r="W45" s="33" t="s">
        <v>466</v>
      </c>
      <c r="X45" s="36">
        <v>0</v>
      </c>
      <c r="Y45" s="36">
        <v>0</v>
      </c>
      <c r="Z45" s="47"/>
    </row>
    <row r="46" spans="1:26" s="26" customFormat="1" ht="22.5">
      <c r="A46" s="16">
        <v>42</v>
      </c>
      <c r="B46" s="16" t="s">
        <v>273</v>
      </c>
      <c r="C46" s="16">
        <v>7770001878</v>
      </c>
      <c r="D46" s="16" t="s">
        <v>38</v>
      </c>
      <c r="E46" s="16" t="s">
        <v>34</v>
      </c>
      <c r="F46" s="16" t="s">
        <v>36</v>
      </c>
      <c r="G46" s="16" t="s">
        <v>37</v>
      </c>
      <c r="H46" s="17" t="s">
        <v>95</v>
      </c>
      <c r="I46" s="16" t="s">
        <v>98</v>
      </c>
      <c r="J46" s="37" t="s">
        <v>313</v>
      </c>
      <c r="K46" s="52">
        <v>20</v>
      </c>
      <c r="L46" s="22" t="s">
        <v>19</v>
      </c>
      <c r="M46" s="23">
        <v>7783.88</v>
      </c>
      <c r="N46" s="23">
        <v>0</v>
      </c>
      <c r="O46" s="23">
        <v>0</v>
      </c>
      <c r="P46" s="61">
        <f t="shared" si="0"/>
        <v>7783.88</v>
      </c>
      <c r="Q46" s="16" t="s">
        <v>20</v>
      </c>
      <c r="R46" s="16" t="s">
        <v>33</v>
      </c>
      <c r="S46" s="25" t="s">
        <v>465</v>
      </c>
      <c r="T46" s="24">
        <v>45838</v>
      </c>
      <c r="U46" s="16" t="s">
        <v>9</v>
      </c>
      <c r="V46" s="25" t="s">
        <v>461</v>
      </c>
      <c r="W46" s="33" t="s">
        <v>466</v>
      </c>
      <c r="X46" s="36">
        <v>0</v>
      </c>
      <c r="Y46" s="36">
        <v>0</v>
      </c>
      <c r="Z46" s="47"/>
    </row>
    <row r="47" spans="1:26" s="26" customFormat="1" ht="22.5">
      <c r="A47" s="16">
        <v>43</v>
      </c>
      <c r="B47" s="16" t="s">
        <v>273</v>
      </c>
      <c r="C47" s="16">
        <v>7770001878</v>
      </c>
      <c r="D47" s="16" t="s">
        <v>38</v>
      </c>
      <c r="E47" s="16" t="s">
        <v>34</v>
      </c>
      <c r="F47" s="16" t="s">
        <v>36</v>
      </c>
      <c r="G47" s="16" t="s">
        <v>37</v>
      </c>
      <c r="H47" s="17" t="s">
        <v>95</v>
      </c>
      <c r="I47" s="16" t="s">
        <v>99</v>
      </c>
      <c r="J47" s="37" t="s">
        <v>314</v>
      </c>
      <c r="K47" s="52">
        <v>20</v>
      </c>
      <c r="L47" s="22" t="s">
        <v>19</v>
      </c>
      <c r="M47" s="23">
        <v>7902.31</v>
      </c>
      <c r="N47" s="23">
        <v>0</v>
      </c>
      <c r="O47" s="23">
        <v>0</v>
      </c>
      <c r="P47" s="61">
        <f t="shared" si="0"/>
        <v>7902.31</v>
      </c>
      <c r="Q47" s="16" t="s">
        <v>20</v>
      </c>
      <c r="R47" s="16" t="s">
        <v>33</v>
      </c>
      <c r="S47" s="25" t="s">
        <v>465</v>
      </c>
      <c r="T47" s="24">
        <v>45838</v>
      </c>
      <c r="U47" s="16" t="s">
        <v>9</v>
      </c>
      <c r="V47" s="25" t="s">
        <v>461</v>
      </c>
      <c r="W47" s="33" t="s">
        <v>466</v>
      </c>
      <c r="X47" s="36">
        <v>0</v>
      </c>
      <c r="Y47" s="36">
        <v>0</v>
      </c>
      <c r="Z47" s="47"/>
    </row>
    <row r="48" spans="1:26" s="26" customFormat="1" ht="22.5">
      <c r="A48" s="16">
        <v>44</v>
      </c>
      <c r="B48" s="16" t="s">
        <v>273</v>
      </c>
      <c r="C48" s="16">
        <v>7770001878</v>
      </c>
      <c r="D48" s="16" t="s">
        <v>38</v>
      </c>
      <c r="E48" s="16" t="s">
        <v>34</v>
      </c>
      <c r="F48" s="16" t="s">
        <v>36</v>
      </c>
      <c r="G48" s="16" t="s">
        <v>37</v>
      </c>
      <c r="H48" s="17" t="s">
        <v>95</v>
      </c>
      <c r="I48" s="16" t="s">
        <v>100</v>
      </c>
      <c r="J48" s="37" t="s">
        <v>315</v>
      </c>
      <c r="K48" s="52">
        <v>5</v>
      </c>
      <c r="L48" s="22" t="s">
        <v>19</v>
      </c>
      <c r="M48" s="23">
        <v>8784.35</v>
      </c>
      <c r="N48" s="23">
        <v>0</v>
      </c>
      <c r="O48" s="23">
        <v>0</v>
      </c>
      <c r="P48" s="61">
        <f t="shared" si="0"/>
        <v>8784.35</v>
      </c>
      <c r="Q48" s="16" t="s">
        <v>20</v>
      </c>
      <c r="R48" s="16" t="s">
        <v>33</v>
      </c>
      <c r="S48" s="25" t="s">
        <v>465</v>
      </c>
      <c r="T48" s="24">
        <v>45838</v>
      </c>
      <c r="U48" s="16" t="s">
        <v>9</v>
      </c>
      <c r="V48" s="25" t="s">
        <v>461</v>
      </c>
      <c r="W48" s="33" t="s">
        <v>466</v>
      </c>
      <c r="X48" s="36">
        <v>0</v>
      </c>
      <c r="Y48" s="36">
        <v>0</v>
      </c>
      <c r="Z48" s="47"/>
    </row>
    <row r="49" spans="1:26" s="26" customFormat="1" ht="22.5">
      <c r="A49" s="16">
        <v>45</v>
      </c>
      <c r="B49" s="16" t="s">
        <v>273</v>
      </c>
      <c r="C49" s="16">
        <v>7770001878</v>
      </c>
      <c r="D49" s="16" t="s">
        <v>38</v>
      </c>
      <c r="E49" s="16" t="s">
        <v>34</v>
      </c>
      <c r="F49" s="16" t="s">
        <v>36</v>
      </c>
      <c r="G49" s="16" t="s">
        <v>37</v>
      </c>
      <c r="H49" s="17" t="s">
        <v>95</v>
      </c>
      <c r="I49" s="16" t="s">
        <v>101</v>
      </c>
      <c r="J49" s="37" t="s">
        <v>316</v>
      </c>
      <c r="K49" s="52">
        <v>20.5</v>
      </c>
      <c r="L49" s="22" t="s">
        <v>19</v>
      </c>
      <c r="M49" s="23">
        <v>10590.73</v>
      </c>
      <c r="N49" s="23">
        <v>0</v>
      </c>
      <c r="O49" s="23">
        <v>0</v>
      </c>
      <c r="P49" s="61">
        <f t="shared" si="0"/>
        <v>10590.73</v>
      </c>
      <c r="Q49" s="16" t="s">
        <v>20</v>
      </c>
      <c r="R49" s="16" t="s">
        <v>33</v>
      </c>
      <c r="S49" s="25" t="s">
        <v>465</v>
      </c>
      <c r="T49" s="24">
        <v>45838</v>
      </c>
      <c r="U49" s="16" t="s">
        <v>9</v>
      </c>
      <c r="V49" s="25" t="s">
        <v>461</v>
      </c>
      <c r="W49" s="33" t="s">
        <v>466</v>
      </c>
      <c r="X49" s="36">
        <v>0</v>
      </c>
      <c r="Y49" s="36">
        <v>0</v>
      </c>
      <c r="Z49" s="47"/>
    </row>
    <row r="50" spans="1:26" s="26" customFormat="1" ht="22.5">
      <c r="A50" s="16">
        <v>46</v>
      </c>
      <c r="B50" s="16" t="s">
        <v>273</v>
      </c>
      <c r="C50" s="16">
        <v>7770001878</v>
      </c>
      <c r="D50" s="16" t="s">
        <v>38</v>
      </c>
      <c r="E50" s="16" t="s">
        <v>34</v>
      </c>
      <c r="F50" s="16" t="s">
        <v>36</v>
      </c>
      <c r="G50" s="16" t="s">
        <v>37</v>
      </c>
      <c r="H50" s="17" t="s">
        <v>95</v>
      </c>
      <c r="I50" s="16" t="s">
        <v>102</v>
      </c>
      <c r="J50" s="37" t="s">
        <v>317</v>
      </c>
      <c r="K50" s="52">
        <v>16</v>
      </c>
      <c r="L50" s="22" t="s">
        <v>19</v>
      </c>
      <c r="M50" s="23">
        <v>4131</v>
      </c>
      <c r="N50" s="23">
        <v>0</v>
      </c>
      <c r="O50" s="23">
        <v>0</v>
      </c>
      <c r="P50" s="61">
        <f t="shared" si="0"/>
        <v>4131</v>
      </c>
      <c r="Q50" s="16" t="s">
        <v>20</v>
      </c>
      <c r="R50" s="16" t="s">
        <v>33</v>
      </c>
      <c r="S50" s="25" t="s">
        <v>465</v>
      </c>
      <c r="T50" s="24">
        <v>45838</v>
      </c>
      <c r="U50" s="16" t="s">
        <v>9</v>
      </c>
      <c r="V50" s="25" t="s">
        <v>461</v>
      </c>
      <c r="W50" s="33" t="s">
        <v>466</v>
      </c>
      <c r="X50" s="36">
        <v>0</v>
      </c>
      <c r="Y50" s="36">
        <v>0</v>
      </c>
      <c r="Z50" s="47"/>
    </row>
    <row r="51" spans="1:26" s="26" customFormat="1" ht="22.5">
      <c r="A51" s="16">
        <v>47</v>
      </c>
      <c r="B51" s="16" t="s">
        <v>273</v>
      </c>
      <c r="C51" s="16">
        <v>7770001878</v>
      </c>
      <c r="D51" s="16" t="s">
        <v>38</v>
      </c>
      <c r="E51" s="16" t="s">
        <v>34</v>
      </c>
      <c r="F51" s="16" t="s">
        <v>36</v>
      </c>
      <c r="G51" s="16" t="s">
        <v>37</v>
      </c>
      <c r="H51" s="17" t="s">
        <v>103</v>
      </c>
      <c r="I51" s="16" t="s">
        <v>104</v>
      </c>
      <c r="J51" s="37" t="s">
        <v>318</v>
      </c>
      <c r="K51" s="52">
        <v>27</v>
      </c>
      <c r="L51" s="22" t="s">
        <v>19</v>
      </c>
      <c r="M51" s="23">
        <v>82593</v>
      </c>
      <c r="N51" s="23">
        <v>0</v>
      </c>
      <c r="O51" s="23">
        <v>0</v>
      </c>
      <c r="P51" s="61">
        <f t="shared" si="0"/>
        <v>82593</v>
      </c>
      <c r="Q51" s="16" t="s">
        <v>20</v>
      </c>
      <c r="R51" s="16" t="s">
        <v>33</v>
      </c>
      <c r="S51" s="25" t="s">
        <v>465</v>
      </c>
      <c r="T51" s="24">
        <v>45838</v>
      </c>
      <c r="U51" s="16" t="s">
        <v>9</v>
      </c>
      <c r="V51" s="53" t="s">
        <v>464</v>
      </c>
      <c r="W51" s="33" t="s">
        <v>466</v>
      </c>
      <c r="X51" s="36">
        <v>0</v>
      </c>
      <c r="Y51" s="36">
        <v>0</v>
      </c>
      <c r="Z51" s="47"/>
    </row>
    <row r="52" spans="1:26" s="26" customFormat="1" ht="22.5">
      <c r="A52" s="16">
        <v>48</v>
      </c>
      <c r="B52" s="16" t="s">
        <v>273</v>
      </c>
      <c r="C52" s="16">
        <v>7770001878</v>
      </c>
      <c r="D52" s="16" t="s">
        <v>38</v>
      </c>
      <c r="E52" s="16" t="s">
        <v>34</v>
      </c>
      <c r="F52" s="16" t="s">
        <v>36</v>
      </c>
      <c r="G52" s="16" t="s">
        <v>37</v>
      </c>
      <c r="H52" s="17" t="s">
        <v>103</v>
      </c>
      <c r="I52" s="16" t="s">
        <v>105</v>
      </c>
      <c r="J52" s="37" t="s">
        <v>319</v>
      </c>
      <c r="K52" s="52">
        <v>11</v>
      </c>
      <c r="L52" s="22" t="s">
        <v>19</v>
      </c>
      <c r="M52" s="23">
        <v>7189</v>
      </c>
      <c r="N52" s="23">
        <v>0</v>
      </c>
      <c r="O52" s="23">
        <v>0</v>
      </c>
      <c r="P52" s="61">
        <f t="shared" si="0"/>
        <v>7189</v>
      </c>
      <c r="Q52" s="16" t="s">
        <v>20</v>
      </c>
      <c r="R52" s="16" t="s">
        <v>33</v>
      </c>
      <c r="S52" s="25" t="s">
        <v>465</v>
      </c>
      <c r="T52" s="24">
        <v>45838</v>
      </c>
      <c r="U52" s="16" t="s">
        <v>9</v>
      </c>
      <c r="V52" s="53" t="s">
        <v>464</v>
      </c>
      <c r="W52" s="33" t="s">
        <v>466</v>
      </c>
      <c r="X52" s="36">
        <v>0</v>
      </c>
      <c r="Y52" s="36">
        <v>0</v>
      </c>
      <c r="Z52" s="47"/>
    </row>
    <row r="53" spans="1:26" s="26" customFormat="1" ht="22.5">
      <c r="A53" s="16">
        <v>49</v>
      </c>
      <c r="B53" s="16" t="s">
        <v>273</v>
      </c>
      <c r="C53" s="16">
        <v>7770001878</v>
      </c>
      <c r="D53" s="16" t="s">
        <v>38</v>
      </c>
      <c r="E53" s="16" t="s">
        <v>34</v>
      </c>
      <c r="F53" s="16" t="s">
        <v>36</v>
      </c>
      <c r="G53" s="16" t="s">
        <v>37</v>
      </c>
      <c r="H53" s="17" t="s">
        <v>103</v>
      </c>
      <c r="I53" s="16" t="s">
        <v>106</v>
      </c>
      <c r="J53" s="37" t="s">
        <v>320</v>
      </c>
      <c r="K53" s="52">
        <v>27</v>
      </c>
      <c r="L53" s="22" t="s">
        <v>19</v>
      </c>
      <c r="M53" s="23">
        <v>5838</v>
      </c>
      <c r="N53" s="23">
        <v>0</v>
      </c>
      <c r="O53" s="23">
        <v>0</v>
      </c>
      <c r="P53" s="61">
        <f t="shared" si="0"/>
        <v>5838</v>
      </c>
      <c r="Q53" s="16" t="s">
        <v>20</v>
      </c>
      <c r="R53" s="16" t="s">
        <v>33</v>
      </c>
      <c r="S53" s="25" t="s">
        <v>465</v>
      </c>
      <c r="T53" s="24">
        <v>45838</v>
      </c>
      <c r="U53" s="16" t="s">
        <v>9</v>
      </c>
      <c r="V53" s="53" t="s">
        <v>464</v>
      </c>
      <c r="W53" s="33" t="s">
        <v>466</v>
      </c>
      <c r="X53" s="36">
        <v>0</v>
      </c>
      <c r="Y53" s="36">
        <v>0</v>
      </c>
      <c r="Z53" s="47"/>
    </row>
    <row r="54" spans="1:26" s="26" customFormat="1" ht="22.5">
      <c r="A54" s="16">
        <v>50</v>
      </c>
      <c r="B54" s="16" t="s">
        <v>273</v>
      </c>
      <c r="C54" s="16">
        <v>7770001878</v>
      </c>
      <c r="D54" s="16" t="s">
        <v>38</v>
      </c>
      <c r="E54" s="16" t="s">
        <v>34</v>
      </c>
      <c r="F54" s="16" t="s">
        <v>36</v>
      </c>
      <c r="G54" s="16" t="s">
        <v>37</v>
      </c>
      <c r="H54" s="17" t="s">
        <v>107</v>
      </c>
      <c r="I54" s="16" t="s">
        <v>108</v>
      </c>
      <c r="J54" s="37" t="s">
        <v>321</v>
      </c>
      <c r="K54" s="52">
        <v>40</v>
      </c>
      <c r="L54" s="22" t="s">
        <v>19</v>
      </c>
      <c r="M54" s="23">
        <v>57758.96</v>
      </c>
      <c r="N54" s="23">
        <v>0</v>
      </c>
      <c r="O54" s="23">
        <v>0</v>
      </c>
      <c r="P54" s="61">
        <f t="shared" si="0"/>
        <v>57758.96</v>
      </c>
      <c r="Q54" s="16" t="s">
        <v>20</v>
      </c>
      <c r="R54" s="16" t="s">
        <v>33</v>
      </c>
      <c r="S54" s="25" t="s">
        <v>465</v>
      </c>
      <c r="T54" s="24">
        <v>45838</v>
      </c>
      <c r="U54" s="16" t="s">
        <v>9</v>
      </c>
      <c r="V54" s="25" t="s">
        <v>461</v>
      </c>
      <c r="W54" s="33" t="s">
        <v>466</v>
      </c>
      <c r="X54" s="36">
        <v>0</v>
      </c>
      <c r="Y54" s="36">
        <v>0</v>
      </c>
      <c r="Z54" s="47"/>
    </row>
    <row r="55" spans="1:26" s="26" customFormat="1" ht="22.5">
      <c r="A55" s="16">
        <v>51</v>
      </c>
      <c r="B55" s="16" t="s">
        <v>273</v>
      </c>
      <c r="C55" s="16">
        <v>7770001878</v>
      </c>
      <c r="D55" s="16" t="s">
        <v>38</v>
      </c>
      <c r="E55" s="16" t="s">
        <v>34</v>
      </c>
      <c r="F55" s="16" t="s">
        <v>36</v>
      </c>
      <c r="G55" s="16" t="s">
        <v>37</v>
      </c>
      <c r="H55" s="17" t="s">
        <v>107</v>
      </c>
      <c r="I55" s="16" t="s">
        <v>109</v>
      </c>
      <c r="J55" s="37" t="s">
        <v>322</v>
      </c>
      <c r="K55" s="52">
        <v>4</v>
      </c>
      <c r="L55" s="22" t="s">
        <v>19</v>
      </c>
      <c r="M55" s="23">
        <v>7301.66</v>
      </c>
      <c r="N55" s="23">
        <v>0</v>
      </c>
      <c r="O55" s="23">
        <v>0</v>
      </c>
      <c r="P55" s="61">
        <f t="shared" si="0"/>
        <v>7301.66</v>
      </c>
      <c r="Q55" s="16" t="s">
        <v>20</v>
      </c>
      <c r="R55" s="16" t="s">
        <v>33</v>
      </c>
      <c r="S55" s="25" t="s">
        <v>465</v>
      </c>
      <c r="T55" s="24">
        <v>45838</v>
      </c>
      <c r="U55" s="16" t="s">
        <v>9</v>
      </c>
      <c r="V55" s="25" t="s">
        <v>461</v>
      </c>
      <c r="W55" s="33" t="s">
        <v>466</v>
      </c>
      <c r="X55" s="36">
        <v>0</v>
      </c>
      <c r="Y55" s="36">
        <v>0</v>
      </c>
      <c r="Z55" s="47"/>
    </row>
    <row r="56" spans="1:26" s="26" customFormat="1" ht="22.5">
      <c r="A56" s="16">
        <v>52</v>
      </c>
      <c r="B56" s="16" t="s">
        <v>273</v>
      </c>
      <c r="C56" s="16">
        <v>7770001878</v>
      </c>
      <c r="D56" s="16" t="s">
        <v>38</v>
      </c>
      <c r="E56" s="16" t="s">
        <v>34</v>
      </c>
      <c r="F56" s="16" t="s">
        <v>36</v>
      </c>
      <c r="G56" s="16" t="s">
        <v>37</v>
      </c>
      <c r="H56" s="17" t="s">
        <v>107</v>
      </c>
      <c r="I56" s="16" t="s">
        <v>110</v>
      </c>
      <c r="J56" s="37" t="s">
        <v>323</v>
      </c>
      <c r="K56" s="52">
        <v>5</v>
      </c>
      <c r="L56" s="22" t="s">
        <v>19</v>
      </c>
      <c r="M56" s="23">
        <v>4453.58</v>
      </c>
      <c r="N56" s="23">
        <v>0</v>
      </c>
      <c r="O56" s="23">
        <v>0</v>
      </c>
      <c r="P56" s="61">
        <f t="shared" si="0"/>
        <v>4453.58</v>
      </c>
      <c r="Q56" s="16" t="s">
        <v>20</v>
      </c>
      <c r="R56" s="16" t="s">
        <v>33</v>
      </c>
      <c r="S56" s="25" t="s">
        <v>465</v>
      </c>
      <c r="T56" s="24">
        <v>45838</v>
      </c>
      <c r="U56" s="16" t="s">
        <v>9</v>
      </c>
      <c r="V56" s="25" t="s">
        <v>461</v>
      </c>
      <c r="W56" s="33" t="s">
        <v>466</v>
      </c>
      <c r="X56" s="36">
        <v>0</v>
      </c>
      <c r="Y56" s="36">
        <v>0</v>
      </c>
      <c r="Z56" s="47"/>
    </row>
    <row r="57" spans="1:26" s="26" customFormat="1" ht="22.5">
      <c r="A57" s="16">
        <v>53</v>
      </c>
      <c r="B57" s="16" t="s">
        <v>273</v>
      </c>
      <c r="C57" s="16">
        <v>7770001878</v>
      </c>
      <c r="D57" s="16" t="s">
        <v>38</v>
      </c>
      <c r="E57" s="16" t="s">
        <v>34</v>
      </c>
      <c r="F57" s="16" t="s">
        <v>36</v>
      </c>
      <c r="G57" s="16" t="s">
        <v>37</v>
      </c>
      <c r="H57" s="17" t="s">
        <v>107</v>
      </c>
      <c r="I57" s="16" t="s">
        <v>111</v>
      </c>
      <c r="J57" s="37" t="s">
        <v>324</v>
      </c>
      <c r="K57" s="52">
        <v>17</v>
      </c>
      <c r="L57" s="22" t="s">
        <v>19</v>
      </c>
      <c r="M57" s="23">
        <v>4580</v>
      </c>
      <c r="N57" s="23">
        <v>0</v>
      </c>
      <c r="O57" s="23">
        <v>0</v>
      </c>
      <c r="P57" s="61">
        <f t="shared" si="0"/>
        <v>4580</v>
      </c>
      <c r="Q57" s="16" t="s">
        <v>20</v>
      </c>
      <c r="R57" s="16" t="s">
        <v>33</v>
      </c>
      <c r="S57" s="25" t="s">
        <v>465</v>
      </c>
      <c r="T57" s="24">
        <v>45838</v>
      </c>
      <c r="U57" s="16" t="s">
        <v>9</v>
      </c>
      <c r="V57" s="53" t="s">
        <v>464</v>
      </c>
      <c r="W57" s="33" t="s">
        <v>466</v>
      </c>
      <c r="X57" s="36">
        <v>0</v>
      </c>
      <c r="Y57" s="36">
        <v>0</v>
      </c>
      <c r="Z57" s="47"/>
    </row>
    <row r="58" spans="1:26" s="26" customFormat="1" ht="22.5">
      <c r="A58" s="16">
        <v>54</v>
      </c>
      <c r="B58" s="16" t="s">
        <v>273</v>
      </c>
      <c r="C58" s="16">
        <v>7770001878</v>
      </c>
      <c r="D58" s="16" t="s">
        <v>38</v>
      </c>
      <c r="E58" s="16" t="s">
        <v>34</v>
      </c>
      <c r="F58" s="16" t="s">
        <v>36</v>
      </c>
      <c r="G58" s="16" t="s">
        <v>37</v>
      </c>
      <c r="H58" s="17" t="s">
        <v>112</v>
      </c>
      <c r="I58" s="16" t="s">
        <v>113</v>
      </c>
      <c r="J58" s="37" t="s">
        <v>325</v>
      </c>
      <c r="K58" s="52">
        <v>11</v>
      </c>
      <c r="L58" s="22" t="s">
        <v>19</v>
      </c>
      <c r="M58" s="23">
        <v>5794</v>
      </c>
      <c r="N58" s="23">
        <v>0</v>
      </c>
      <c r="O58" s="23">
        <v>0</v>
      </c>
      <c r="P58" s="61">
        <f t="shared" si="0"/>
        <v>5794</v>
      </c>
      <c r="Q58" s="16" t="s">
        <v>20</v>
      </c>
      <c r="R58" s="16" t="s">
        <v>33</v>
      </c>
      <c r="S58" s="25" t="s">
        <v>465</v>
      </c>
      <c r="T58" s="24">
        <v>45838</v>
      </c>
      <c r="U58" s="16" t="s">
        <v>9</v>
      </c>
      <c r="V58" s="53" t="s">
        <v>464</v>
      </c>
      <c r="W58" s="33" t="s">
        <v>466</v>
      </c>
      <c r="X58" s="36">
        <v>0</v>
      </c>
      <c r="Y58" s="36">
        <v>0</v>
      </c>
      <c r="Z58" s="47"/>
    </row>
    <row r="59" spans="1:26" s="26" customFormat="1" ht="22.5">
      <c r="A59" s="16">
        <v>55</v>
      </c>
      <c r="B59" s="16" t="s">
        <v>273</v>
      </c>
      <c r="C59" s="16">
        <v>7770001878</v>
      </c>
      <c r="D59" s="16" t="s">
        <v>38</v>
      </c>
      <c r="E59" s="16" t="s">
        <v>34</v>
      </c>
      <c r="F59" s="16" t="s">
        <v>36</v>
      </c>
      <c r="G59" s="16" t="s">
        <v>37</v>
      </c>
      <c r="H59" s="17" t="s">
        <v>112</v>
      </c>
      <c r="I59" s="16" t="s">
        <v>114</v>
      </c>
      <c r="J59" s="37" t="s">
        <v>326</v>
      </c>
      <c r="K59" s="52">
        <v>4</v>
      </c>
      <c r="L59" s="22" t="s">
        <v>19</v>
      </c>
      <c r="M59" s="23">
        <v>3208</v>
      </c>
      <c r="N59" s="23">
        <v>0</v>
      </c>
      <c r="O59" s="23">
        <v>0</v>
      </c>
      <c r="P59" s="61">
        <f t="shared" si="0"/>
        <v>3208</v>
      </c>
      <c r="Q59" s="16" t="s">
        <v>20</v>
      </c>
      <c r="R59" s="16" t="s">
        <v>33</v>
      </c>
      <c r="S59" s="25" t="s">
        <v>465</v>
      </c>
      <c r="T59" s="24">
        <v>45838</v>
      </c>
      <c r="U59" s="16" t="s">
        <v>9</v>
      </c>
      <c r="V59" s="53" t="s">
        <v>464</v>
      </c>
      <c r="W59" s="33" t="s">
        <v>466</v>
      </c>
      <c r="X59" s="36">
        <v>0</v>
      </c>
      <c r="Y59" s="36">
        <v>0</v>
      </c>
      <c r="Z59" s="47"/>
    </row>
    <row r="60" spans="1:26" s="26" customFormat="1" ht="22.5">
      <c r="A60" s="16">
        <v>56</v>
      </c>
      <c r="B60" s="16" t="s">
        <v>273</v>
      </c>
      <c r="C60" s="16">
        <v>7770001878</v>
      </c>
      <c r="D60" s="16" t="s">
        <v>38</v>
      </c>
      <c r="E60" s="16" t="s">
        <v>34</v>
      </c>
      <c r="F60" s="16" t="s">
        <v>36</v>
      </c>
      <c r="G60" s="16" t="s">
        <v>37</v>
      </c>
      <c r="H60" s="17" t="s">
        <v>112</v>
      </c>
      <c r="I60" s="16" t="s">
        <v>115</v>
      </c>
      <c r="J60" s="37" t="s">
        <v>327</v>
      </c>
      <c r="K60" s="52">
        <v>14</v>
      </c>
      <c r="L60" s="22" t="s">
        <v>19</v>
      </c>
      <c r="M60" s="23">
        <v>6834</v>
      </c>
      <c r="N60" s="23">
        <v>0</v>
      </c>
      <c r="O60" s="23">
        <v>0</v>
      </c>
      <c r="P60" s="61">
        <f t="shared" si="0"/>
        <v>6834</v>
      </c>
      <c r="Q60" s="16" t="s">
        <v>20</v>
      </c>
      <c r="R60" s="16" t="s">
        <v>33</v>
      </c>
      <c r="S60" s="25" t="s">
        <v>465</v>
      </c>
      <c r="T60" s="24">
        <v>45838</v>
      </c>
      <c r="U60" s="16" t="s">
        <v>9</v>
      </c>
      <c r="V60" s="53" t="s">
        <v>464</v>
      </c>
      <c r="W60" s="33" t="s">
        <v>466</v>
      </c>
      <c r="X60" s="36">
        <v>0</v>
      </c>
      <c r="Y60" s="36">
        <v>0</v>
      </c>
      <c r="Z60" s="47"/>
    </row>
    <row r="61" spans="1:26" s="26" customFormat="1" ht="22.5">
      <c r="A61" s="16">
        <v>57</v>
      </c>
      <c r="B61" s="16" t="s">
        <v>273</v>
      </c>
      <c r="C61" s="16">
        <v>7770001878</v>
      </c>
      <c r="D61" s="16" t="s">
        <v>38</v>
      </c>
      <c r="E61" s="16" t="s">
        <v>34</v>
      </c>
      <c r="F61" s="16" t="s">
        <v>36</v>
      </c>
      <c r="G61" s="16" t="s">
        <v>37</v>
      </c>
      <c r="H61" s="17" t="s">
        <v>112</v>
      </c>
      <c r="I61" s="16" t="s">
        <v>116</v>
      </c>
      <c r="J61" s="37" t="s">
        <v>328</v>
      </c>
      <c r="K61" s="52">
        <v>15</v>
      </c>
      <c r="L61" s="22" t="s">
        <v>19</v>
      </c>
      <c r="M61" s="23">
        <v>5197</v>
      </c>
      <c r="N61" s="23">
        <v>0</v>
      </c>
      <c r="O61" s="23">
        <v>0</v>
      </c>
      <c r="P61" s="61">
        <f t="shared" si="0"/>
        <v>5197</v>
      </c>
      <c r="Q61" s="16" t="s">
        <v>20</v>
      </c>
      <c r="R61" s="16" t="s">
        <v>33</v>
      </c>
      <c r="S61" s="25" t="s">
        <v>465</v>
      </c>
      <c r="T61" s="24">
        <v>45838</v>
      </c>
      <c r="U61" s="16" t="s">
        <v>9</v>
      </c>
      <c r="V61" s="53" t="s">
        <v>464</v>
      </c>
      <c r="W61" s="33" t="s">
        <v>466</v>
      </c>
      <c r="X61" s="36">
        <v>0</v>
      </c>
      <c r="Y61" s="36">
        <v>0</v>
      </c>
      <c r="Z61" s="47"/>
    </row>
    <row r="62" spans="1:26" s="26" customFormat="1" ht="22.5">
      <c r="A62" s="16">
        <v>58</v>
      </c>
      <c r="B62" s="16" t="s">
        <v>273</v>
      </c>
      <c r="C62" s="16">
        <v>7770001878</v>
      </c>
      <c r="D62" s="16" t="s">
        <v>38</v>
      </c>
      <c r="E62" s="16" t="s">
        <v>34</v>
      </c>
      <c r="F62" s="16" t="s">
        <v>36</v>
      </c>
      <c r="G62" s="16" t="s">
        <v>37</v>
      </c>
      <c r="H62" s="17" t="s">
        <v>112</v>
      </c>
      <c r="I62" s="16" t="s">
        <v>117</v>
      </c>
      <c r="J62" s="37" t="s">
        <v>329</v>
      </c>
      <c r="K62" s="52">
        <v>17</v>
      </c>
      <c r="L62" s="22" t="s">
        <v>19</v>
      </c>
      <c r="M62" s="23">
        <v>6501</v>
      </c>
      <c r="N62" s="23">
        <v>0</v>
      </c>
      <c r="O62" s="23">
        <v>0</v>
      </c>
      <c r="P62" s="61">
        <f t="shared" si="0"/>
        <v>6501</v>
      </c>
      <c r="Q62" s="16" t="s">
        <v>20</v>
      </c>
      <c r="R62" s="16" t="s">
        <v>33</v>
      </c>
      <c r="S62" s="25" t="s">
        <v>465</v>
      </c>
      <c r="T62" s="24">
        <v>45838</v>
      </c>
      <c r="U62" s="16" t="s">
        <v>9</v>
      </c>
      <c r="V62" s="53" t="s">
        <v>464</v>
      </c>
      <c r="W62" s="33" t="s">
        <v>466</v>
      </c>
      <c r="X62" s="36">
        <v>0</v>
      </c>
      <c r="Y62" s="36">
        <v>0</v>
      </c>
      <c r="Z62" s="47"/>
    </row>
    <row r="63" spans="1:26" s="26" customFormat="1" ht="22.5">
      <c r="A63" s="16">
        <v>59</v>
      </c>
      <c r="B63" s="16" t="s">
        <v>273</v>
      </c>
      <c r="C63" s="16">
        <v>7770001878</v>
      </c>
      <c r="D63" s="16" t="s">
        <v>38</v>
      </c>
      <c r="E63" s="16" t="s">
        <v>34</v>
      </c>
      <c r="F63" s="16" t="s">
        <v>36</v>
      </c>
      <c r="G63" s="16" t="s">
        <v>37</v>
      </c>
      <c r="H63" s="17" t="s">
        <v>112</v>
      </c>
      <c r="I63" s="16" t="s">
        <v>118</v>
      </c>
      <c r="J63" s="37" t="s">
        <v>330</v>
      </c>
      <c r="K63" s="52">
        <v>11</v>
      </c>
      <c r="L63" s="22" t="s">
        <v>19</v>
      </c>
      <c r="M63" s="23">
        <v>69</v>
      </c>
      <c r="N63" s="23">
        <v>0</v>
      </c>
      <c r="O63" s="23">
        <v>0</v>
      </c>
      <c r="P63" s="61">
        <f t="shared" si="0"/>
        <v>69</v>
      </c>
      <c r="Q63" s="16" t="s">
        <v>20</v>
      </c>
      <c r="R63" s="16" t="s">
        <v>33</v>
      </c>
      <c r="S63" s="25" t="s">
        <v>465</v>
      </c>
      <c r="T63" s="24">
        <v>45838</v>
      </c>
      <c r="U63" s="16" t="s">
        <v>9</v>
      </c>
      <c r="V63" s="53" t="s">
        <v>464</v>
      </c>
      <c r="W63" s="33" t="s">
        <v>466</v>
      </c>
      <c r="X63" s="36">
        <v>0</v>
      </c>
      <c r="Y63" s="36">
        <v>0</v>
      </c>
      <c r="Z63" s="47"/>
    </row>
    <row r="64" spans="1:26" s="26" customFormat="1" ht="22.5">
      <c r="A64" s="16">
        <v>60</v>
      </c>
      <c r="B64" s="16" t="s">
        <v>273</v>
      </c>
      <c r="C64" s="16">
        <v>7770001878</v>
      </c>
      <c r="D64" s="16" t="s">
        <v>38</v>
      </c>
      <c r="E64" s="16" t="s">
        <v>34</v>
      </c>
      <c r="F64" s="16" t="s">
        <v>36</v>
      </c>
      <c r="G64" s="16" t="s">
        <v>37</v>
      </c>
      <c r="H64" s="17" t="s">
        <v>119</v>
      </c>
      <c r="I64" s="16" t="s">
        <v>120</v>
      </c>
      <c r="J64" s="37" t="s">
        <v>331</v>
      </c>
      <c r="K64" s="52">
        <v>11</v>
      </c>
      <c r="L64" s="22" t="s">
        <v>19</v>
      </c>
      <c r="M64" s="23">
        <v>9139</v>
      </c>
      <c r="N64" s="23">
        <v>0</v>
      </c>
      <c r="O64" s="23">
        <v>0</v>
      </c>
      <c r="P64" s="61">
        <f t="shared" si="0"/>
        <v>9139</v>
      </c>
      <c r="Q64" s="16" t="s">
        <v>20</v>
      </c>
      <c r="R64" s="16" t="s">
        <v>33</v>
      </c>
      <c r="S64" s="25" t="s">
        <v>465</v>
      </c>
      <c r="T64" s="24">
        <v>45838</v>
      </c>
      <c r="U64" s="16" t="s">
        <v>9</v>
      </c>
      <c r="V64" s="53" t="s">
        <v>464</v>
      </c>
      <c r="W64" s="33" t="s">
        <v>466</v>
      </c>
      <c r="X64" s="36">
        <v>0</v>
      </c>
      <c r="Y64" s="36">
        <v>0</v>
      </c>
      <c r="Z64" s="47"/>
    </row>
    <row r="65" spans="1:26" s="26" customFormat="1" ht="22.5">
      <c r="A65" s="16">
        <v>61</v>
      </c>
      <c r="B65" s="16" t="s">
        <v>273</v>
      </c>
      <c r="C65" s="16">
        <v>7770001878</v>
      </c>
      <c r="D65" s="16" t="s">
        <v>38</v>
      </c>
      <c r="E65" s="16" t="s">
        <v>34</v>
      </c>
      <c r="F65" s="16" t="s">
        <v>36</v>
      </c>
      <c r="G65" s="16" t="s">
        <v>37</v>
      </c>
      <c r="H65" s="17" t="s">
        <v>119</v>
      </c>
      <c r="I65" s="16" t="s">
        <v>121</v>
      </c>
      <c r="J65" s="37" t="s">
        <v>332</v>
      </c>
      <c r="K65" s="52">
        <v>4</v>
      </c>
      <c r="L65" s="22" t="s">
        <v>19</v>
      </c>
      <c r="M65" s="23">
        <v>0</v>
      </c>
      <c r="N65" s="23">
        <v>0</v>
      </c>
      <c r="O65" s="23">
        <v>0</v>
      </c>
      <c r="P65" s="61">
        <f t="shared" si="0"/>
        <v>0</v>
      </c>
      <c r="Q65" s="16" t="s">
        <v>20</v>
      </c>
      <c r="R65" s="16" t="s">
        <v>33</v>
      </c>
      <c r="S65" s="25" t="s">
        <v>465</v>
      </c>
      <c r="T65" s="24">
        <v>45838</v>
      </c>
      <c r="U65" s="16" t="s">
        <v>9</v>
      </c>
      <c r="V65" s="53" t="s">
        <v>464</v>
      </c>
      <c r="W65" s="33" t="s">
        <v>466</v>
      </c>
      <c r="X65" s="36">
        <v>0</v>
      </c>
      <c r="Y65" s="36">
        <v>0</v>
      </c>
      <c r="Z65" s="47"/>
    </row>
    <row r="66" spans="1:26" s="26" customFormat="1" ht="22.5">
      <c r="A66" s="16">
        <v>62</v>
      </c>
      <c r="B66" s="16" t="s">
        <v>273</v>
      </c>
      <c r="C66" s="16">
        <v>7770001878</v>
      </c>
      <c r="D66" s="16" t="s">
        <v>38</v>
      </c>
      <c r="E66" s="16" t="s">
        <v>34</v>
      </c>
      <c r="F66" s="16" t="s">
        <v>36</v>
      </c>
      <c r="G66" s="16" t="s">
        <v>37</v>
      </c>
      <c r="H66" s="17" t="s">
        <v>122</v>
      </c>
      <c r="I66" s="16" t="s">
        <v>123</v>
      </c>
      <c r="J66" s="37" t="s">
        <v>333</v>
      </c>
      <c r="K66" s="52">
        <v>14</v>
      </c>
      <c r="L66" s="22" t="s">
        <v>19</v>
      </c>
      <c r="M66" s="23">
        <v>13561</v>
      </c>
      <c r="N66" s="23">
        <v>0</v>
      </c>
      <c r="O66" s="23">
        <v>0</v>
      </c>
      <c r="P66" s="61">
        <f t="shared" si="0"/>
        <v>13561</v>
      </c>
      <c r="Q66" s="16" t="s">
        <v>20</v>
      </c>
      <c r="R66" s="16" t="s">
        <v>33</v>
      </c>
      <c r="S66" s="25" t="s">
        <v>465</v>
      </c>
      <c r="T66" s="24">
        <v>45838</v>
      </c>
      <c r="U66" s="16" t="s">
        <v>9</v>
      </c>
      <c r="V66" s="53" t="s">
        <v>464</v>
      </c>
      <c r="W66" s="33" t="s">
        <v>466</v>
      </c>
      <c r="X66" s="36">
        <v>0</v>
      </c>
      <c r="Y66" s="36">
        <v>0</v>
      </c>
      <c r="Z66" s="47"/>
    </row>
    <row r="67" spans="1:26" s="26" customFormat="1" ht="22.5">
      <c r="A67" s="16">
        <v>63</v>
      </c>
      <c r="B67" s="16" t="s">
        <v>273</v>
      </c>
      <c r="C67" s="16">
        <v>7770001878</v>
      </c>
      <c r="D67" s="16" t="s">
        <v>38</v>
      </c>
      <c r="E67" s="16" t="s">
        <v>34</v>
      </c>
      <c r="F67" s="16" t="s">
        <v>36</v>
      </c>
      <c r="G67" s="16" t="s">
        <v>37</v>
      </c>
      <c r="H67" s="17" t="s">
        <v>122</v>
      </c>
      <c r="I67" s="16" t="s">
        <v>124</v>
      </c>
      <c r="J67" s="37" t="s">
        <v>334</v>
      </c>
      <c r="K67" s="52">
        <v>14</v>
      </c>
      <c r="L67" s="22" t="s">
        <v>19</v>
      </c>
      <c r="M67" s="23">
        <v>12558</v>
      </c>
      <c r="N67" s="23">
        <v>0</v>
      </c>
      <c r="O67" s="23">
        <v>0</v>
      </c>
      <c r="P67" s="61">
        <f t="shared" si="0"/>
        <v>12558</v>
      </c>
      <c r="Q67" s="16" t="s">
        <v>20</v>
      </c>
      <c r="R67" s="16" t="s">
        <v>33</v>
      </c>
      <c r="S67" s="25" t="s">
        <v>465</v>
      </c>
      <c r="T67" s="24">
        <v>45838</v>
      </c>
      <c r="U67" s="16" t="s">
        <v>9</v>
      </c>
      <c r="V67" s="53" t="s">
        <v>464</v>
      </c>
      <c r="W67" s="33" t="s">
        <v>466</v>
      </c>
      <c r="X67" s="36">
        <v>0</v>
      </c>
      <c r="Y67" s="36">
        <v>0</v>
      </c>
      <c r="Z67" s="47"/>
    </row>
    <row r="68" spans="1:26" s="26" customFormat="1" ht="22.5">
      <c r="A68" s="16">
        <v>64</v>
      </c>
      <c r="B68" s="16" t="s">
        <v>273</v>
      </c>
      <c r="C68" s="16">
        <v>7770001878</v>
      </c>
      <c r="D68" s="16" t="s">
        <v>38</v>
      </c>
      <c r="E68" s="16" t="s">
        <v>34</v>
      </c>
      <c r="F68" s="16" t="s">
        <v>36</v>
      </c>
      <c r="G68" s="16" t="s">
        <v>37</v>
      </c>
      <c r="H68" s="17" t="s">
        <v>122</v>
      </c>
      <c r="I68" s="16" t="s">
        <v>475</v>
      </c>
      <c r="J68" s="37" t="s">
        <v>335</v>
      </c>
      <c r="K68" s="52">
        <v>4</v>
      </c>
      <c r="L68" s="22" t="s">
        <v>19</v>
      </c>
      <c r="M68" s="23">
        <v>4680</v>
      </c>
      <c r="N68" s="23">
        <v>0</v>
      </c>
      <c r="O68" s="23">
        <v>0</v>
      </c>
      <c r="P68" s="61">
        <f t="shared" si="0"/>
        <v>4680</v>
      </c>
      <c r="Q68" s="16" t="s">
        <v>20</v>
      </c>
      <c r="R68" s="16" t="s">
        <v>33</v>
      </c>
      <c r="S68" s="25" t="s">
        <v>465</v>
      </c>
      <c r="T68" s="24">
        <v>45838</v>
      </c>
      <c r="U68" s="16" t="s">
        <v>9</v>
      </c>
      <c r="V68" s="53" t="s">
        <v>464</v>
      </c>
      <c r="W68" s="33" t="s">
        <v>466</v>
      </c>
      <c r="X68" s="36">
        <v>0</v>
      </c>
      <c r="Y68" s="36">
        <v>0</v>
      </c>
      <c r="Z68" s="47" t="s">
        <v>476</v>
      </c>
    </row>
    <row r="69" spans="1:26" s="26" customFormat="1" ht="22.5">
      <c r="A69" s="16">
        <v>65</v>
      </c>
      <c r="B69" s="16" t="s">
        <v>273</v>
      </c>
      <c r="C69" s="16">
        <v>7770001878</v>
      </c>
      <c r="D69" s="16" t="s">
        <v>38</v>
      </c>
      <c r="E69" s="16" t="s">
        <v>34</v>
      </c>
      <c r="F69" s="16" t="s">
        <v>36</v>
      </c>
      <c r="G69" s="16" t="s">
        <v>37</v>
      </c>
      <c r="H69" s="17" t="s">
        <v>122</v>
      </c>
      <c r="I69" s="16" t="s">
        <v>125</v>
      </c>
      <c r="J69" s="37" t="s">
        <v>336</v>
      </c>
      <c r="K69" s="52">
        <v>4</v>
      </c>
      <c r="L69" s="22" t="s">
        <v>19</v>
      </c>
      <c r="M69" s="23">
        <v>2816</v>
      </c>
      <c r="N69" s="23">
        <v>0</v>
      </c>
      <c r="O69" s="23">
        <v>0</v>
      </c>
      <c r="P69" s="61">
        <f t="shared" si="0"/>
        <v>2816</v>
      </c>
      <c r="Q69" s="16" t="s">
        <v>20</v>
      </c>
      <c r="R69" s="16" t="s">
        <v>33</v>
      </c>
      <c r="S69" s="25" t="s">
        <v>465</v>
      </c>
      <c r="T69" s="24">
        <v>45838</v>
      </c>
      <c r="U69" s="16" t="s">
        <v>9</v>
      </c>
      <c r="V69" s="53" t="s">
        <v>464</v>
      </c>
      <c r="W69" s="33" t="s">
        <v>466</v>
      </c>
      <c r="X69" s="36">
        <v>0</v>
      </c>
      <c r="Y69" s="36">
        <v>0</v>
      </c>
      <c r="Z69" s="47"/>
    </row>
    <row r="70" spans="1:26" s="26" customFormat="1" ht="22.5">
      <c r="A70" s="16">
        <v>66</v>
      </c>
      <c r="B70" s="16" t="s">
        <v>273</v>
      </c>
      <c r="C70" s="16">
        <v>7770001878</v>
      </c>
      <c r="D70" s="16" t="s">
        <v>38</v>
      </c>
      <c r="E70" s="16" t="s">
        <v>34</v>
      </c>
      <c r="F70" s="16" t="s">
        <v>36</v>
      </c>
      <c r="G70" s="16" t="s">
        <v>37</v>
      </c>
      <c r="H70" s="17" t="s">
        <v>122</v>
      </c>
      <c r="I70" s="16" t="s">
        <v>126</v>
      </c>
      <c r="J70" s="37" t="s">
        <v>337</v>
      </c>
      <c r="K70" s="52">
        <v>11</v>
      </c>
      <c r="L70" s="22" t="s">
        <v>19</v>
      </c>
      <c r="M70" s="23">
        <v>3124.79</v>
      </c>
      <c r="N70" s="23">
        <v>0</v>
      </c>
      <c r="O70" s="23">
        <v>0</v>
      </c>
      <c r="P70" s="61">
        <f t="shared" ref="P70:P132" si="1">M70+N70+O70</f>
        <v>3124.79</v>
      </c>
      <c r="Q70" s="16" t="s">
        <v>20</v>
      </c>
      <c r="R70" s="16" t="s">
        <v>33</v>
      </c>
      <c r="S70" s="25" t="s">
        <v>465</v>
      </c>
      <c r="T70" s="24">
        <v>45838</v>
      </c>
      <c r="U70" s="16" t="s">
        <v>9</v>
      </c>
      <c r="V70" s="53" t="s">
        <v>464</v>
      </c>
      <c r="W70" s="33" t="s">
        <v>466</v>
      </c>
      <c r="X70" s="36">
        <v>0</v>
      </c>
      <c r="Y70" s="36">
        <v>0</v>
      </c>
      <c r="Z70" s="47"/>
    </row>
    <row r="71" spans="1:26" s="26" customFormat="1" ht="22.5">
      <c r="A71" s="16">
        <v>67</v>
      </c>
      <c r="B71" s="16" t="s">
        <v>273</v>
      </c>
      <c r="C71" s="16">
        <v>7770001878</v>
      </c>
      <c r="D71" s="16" t="s">
        <v>38</v>
      </c>
      <c r="E71" s="16" t="s">
        <v>34</v>
      </c>
      <c r="F71" s="16" t="s">
        <v>36</v>
      </c>
      <c r="G71" s="16" t="s">
        <v>37</v>
      </c>
      <c r="H71" s="17" t="s">
        <v>127</v>
      </c>
      <c r="I71" s="16" t="s">
        <v>128</v>
      </c>
      <c r="J71" s="37" t="s">
        <v>338</v>
      </c>
      <c r="K71" s="52">
        <v>27</v>
      </c>
      <c r="L71" s="22" t="s">
        <v>19</v>
      </c>
      <c r="M71" s="23">
        <v>68201</v>
      </c>
      <c r="N71" s="23">
        <v>0</v>
      </c>
      <c r="O71" s="23">
        <v>0</v>
      </c>
      <c r="P71" s="61">
        <f t="shared" si="1"/>
        <v>68201</v>
      </c>
      <c r="Q71" s="16" t="s">
        <v>20</v>
      </c>
      <c r="R71" s="16" t="s">
        <v>33</v>
      </c>
      <c r="S71" s="25" t="s">
        <v>465</v>
      </c>
      <c r="T71" s="24">
        <v>45838</v>
      </c>
      <c r="U71" s="16" t="s">
        <v>9</v>
      </c>
      <c r="V71" s="53" t="s">
        <v>464</v>
      </c>
      <c r="W71" s="33" t="s">
        <v>466</v>
      </c>
      <c r="X71" s="36">
        <v>0</v>
      </c>
      <c r="Y71" s="36">
        <v>0</v>
      </c>
      <c r="Z71" s="47"/>
    </row>
    <row r="72" spans="1:26" s="26" customFormat="1" ht="22.5">
      <c r="A72" s="16">
        <v>68</v>
      </c>
      <c r="B72" s="16" t="s">
        <v>273</v>
      </c>
      <c r="C72" s="16">
        <v>7770001878</v>
      </c>
      <c r="D72" s="16" t="s">
        <v>38</v>
      </c>
      <c r="E72" s="16" t="s">
        <v>34</v>
      </c>
      <c r="F72" s="16" t="s">
        <v>36</v>
      </c>
      <c r="G72" s="16" t="s">
        <v>37</v>
      </c>
      <c r="H72" s="17" t="s">
        <v>127</v>
      </c>
      <c r="I72" s="16" t="s">
        <v>129</v>
      </c>
      <c r="J72" s="37" t="s">
        <v>339</v>
      </c>
      <c r="K72" s="52">
        <v>27</v>
      </c>
      <c r="L72" s="22" t="s">
        <v>19</v>
      </c>
      <c r="M72" s="23">
        <v>19686</v>
      </c>
      <c r="N72" s="23">
        <v>0</v>
      </c>
      <c r="O72" s="23">
        <v>0</v>
      </c>
      <c r="P72" s="61">
        <f t="shared" si="1"/>
        <v>19686</v>
      </c>
      <c r="Q72" s="16" t="s">
        <v>20</v>
      </c>
      <c r="R72" s="16" t="s">
        <v>33</v>
      </c>
      <c r="S72" s="25" t="s">
        <v>465</v>
      </c>
      <c r="T72" s="24">
        <v>45838</v>
      </c>
      <c r="U72" s="16" t="s">
        <v>9</v>
      </c>
      <c r="V72" s="53" t="s">
        <v>464</v>
      </c>
      <c r="W72" s="33" t="s">
        <v>466</v>
      </c>
      <c r="X72" s="36">
        <v>0</v>
      </c>
      <c r="Y72" s="36">
        <v>0</v>
      </c>
      <c r="Z72" s="47"/>
    </row>
    <row r="73" spans="1:26" s="26" customFormat="1" ht="22.5">
      <c r="A73" s="16">
        <v>69</v>
      </c>
      <c r="B73" s="16" t="s">
        <v>273</v>
      </c>
      <c r="C73" s="16">
        <v>7770001878</v>
      </c>
      <c r="D73" s="16" t="s">
        <v>38</v>
      </c>
      <c r="E73" s="16" t="s">
        <v>34</v>
      </c>
      <c r="F73" s="16" t="s">
        <v>36</v>
      </c>
      <c r="G73" s="16" t="s">
        <v>37</v>
      </c>
      <c r="H73" s="17" t="s">
        <v>130</v>
      </c>
      <c r="I73" s="16" t="s">
        <v>131</v>
      </c>
      <c r="J73" s="37" t="s">
        <v>340</v>
      </c>
      <c r="K73" s="52">
        <v>20</v>
      </c>
      <c r="L73" s="22" t="s">
        <v>19</v>
      </c>
      <c r="M73" s="23">
        <v>10977.05</v>
      </c>
      <c r="N73" s="23">
        <v>0</v>
      </c>
      <c r="O73" s="23">
        <v>0</v>
      </c>
      <c r="P73" s="61">
        <f t="shared" si="1"/>
        <v>10977.05</v>
      </c>
      <c r="Q73" s="16" t="s">
        <v>20</v>
      </c>
      <c r="R73" s="16" t="s">
        <v>33</v>
      </c>
      <c r="S73" s="25" t="s">
        <v>465</v>
      </c>
      <c r="T73" s="24">
        <v>45838</v>
      </c>
      <c r="U73" s="16" t="s">
        <v>9</v>
      </c>
      <c r="V73" s="25" t="s">
        <v>461</v>
      </c>
      <c r="W73" s="33" t="s">
        <v>466</v>
      </c>
      <c r="X73" s="36">
        <v>0</v>
      </c>
      <c r="Y73" s="36">
        <v>0</v>
      </c>
      <c r="Z73" s="47"/>
    </row>
    <row r="74" spans="1:26" s="26" customFormat="1" ht="22.5">
      <c r="A74" s="16">
        <v>70</v>
      </c>
      <c r="B74" s="16" t="s">
        <v>273</v>
      </c>
      <c r="C74" s="16">
        <v>7770001878</v>
      </c>
      <c r="D74" s="16" t="s">
        <v>38</v>
      </c>
      <c r="E74" s="16" t="s">
        <v>34</v>
      </c>
      <c r="F74" s="16" t="s">
        <v>36</v>
      </c>
      <c r="G74" s="16" t="s">
        <v>37</v>
      </c>
      <c r="H74" s="17" t="s">
        <v>130</v>
      </c>
      <c r="I74" s="16" t="s">
        <v>132</v>
      </c>
      <c r="J74" s="37" t="s">
        <v>341</v>
      </c>
      <c r="K74" s="52">
        <v>16</v>
      </c>
      <c r="L74" s="22" t="s">
        <v>19</v>
      </c>
      <c r="M74" s="23">
        <v>4539.6099999999997</v>
      </c>
      <c r="N74" s="23">
        <v>0</v>
      </c>
      <c r="O74" s="23">
        <v>0</v>
      </c>
      <c r="P74" s="61">
        <f t="shared" si="1"/>
        <v>4539.6099999999997</v>
      </c>
      <c r="Q74" s="16" t="s">
        <v>20</v>
      </c>
      <c r="R74" s="16" t="s">
        <v>33</v>
      </c>
      <c r="S74" s="25" t="s">
        <v>465</v>
      </c>
      <c r="T74" s="24">
        <v>45838</v>
      </c>
      <c r="U74" s="16" t="s">
        <v>9</v>
      </c>
      <c r="V74" s="25" t="s">
        <v>461</v>
      </c>
      <c r="W74" s="33" t="s">
        <v>466</v>
      </c>
      <c r="X74" s="36">
        <v>0</v>
      </c>
      <c r="Y74" s="36">
        <v>0</v>
      </c>
      <c r="Z74" s="47"/>
    </row>
    <row r="75" spans="1:26" s="26" customFormat="1" ht="22.5">
      <c r="A75" s="16">
        <v>71</v>
      </c>
      <c r="B75" s="16" t="s">
        <v>273</v>
      </c>
      <c r="C75" s="16">
        <v>7770001878</v>
      </c>
      <c r="D75" s="16" t="s">
        <v>38</v>
      </c>
      <c r="E75" s="16" t="s">
        <v>34</v>
      </c>
      <c r="F75" s="16" t="s">
        <v>36</v>
      </c>
      <c r="G75" s="16" t="s">
        <v>37</v>
      </c>
      <c r="H75" s="17" t="s">
        <v>130</v>
      </c>
      <c r="I75" s="16" t="s">
        <v>133</v>
      </c>
      <c r="J75" s="37" t="s">
        <v>478</v>
      </c>
      <c r="K75" s="52">
        <v>4</v>
      </c>
      <c r="L75" s="22" t="s">
        <v>19</v>
      </c>
      <c r="M75" s="23">
        <v>2549.27</v>
      </c>
      <c r="N75" s="23">
        <v>0</v>
      </c>
      <c r="O75" s="23">
        <v>0</v>
      </c>
      <c r="P75" s="61">
        <f t="shared" si="1"/>
        <v>2549.27</v>
      </c>
      <c r="Q75" s="16" t="s">
        <v>20</v>
      </c>
      <c r="R75" s="16" t="s">
        <v>33</v>
      </c>
      <c r="S75" s="25" t="s">
        <v>465</v>
      </c>
      <c r="T75" s="24">
        <v>45838</v>
      </c>
      <c r="U75" s="16" t="s">
        <v>9</v>
      </c>
      <c r="V75" s="25" t="s">
        <v>461</v>
      </c>
      <c r="W75" s="33" t="s">
        <v>466</v>
      </c>
      <c r="X75" s="36">
        <v>0</v>
      </c>
      <c r="Y75" s="36">
        <v>0</v>
      </c>
      <c r="Z75" s="47" t="s">
        <v>479</v>
      </c>
    </row>
    <row r="76" spans="1:26" s="26" customFormat="1" ht="22.5">
      <c r="A76" s="16">
        <v>72</v>
      </c>
      <c r="B76" s="16" t="s">
        <v>273</v>
      </c>
      <c r="C76" s="16">
        <v>7770001878</v>
      </c>
      <c r="D76" s="16" t="s">
        <v>38</v>
      </c>
      <c r="E76" s="16" t="s">
        <v>34</v>
      </c>
      <c r="F76" s="16" t="s">
        <v>36</v>
      </c>
      <c r="G76" s="16" t="s">
        <v>37</v>
      </c>
      <c r="H76" s="17" t="s">
        <v>130</v>
      </c>
      <c r="I76" s="16" t="s">
        <v>134</v>
      </c>
      <c r="J76" s="37" t="s">
        <v>342</v>
      </c>
      <c r="K76" s="52">
        <v>16</v>
      </c>
      <c r="L76" s="22" t="s">
        <v>19</v>
      </c>
      <c r="M76" s="23">
        <v>15744.2</v>
      </c>
      <c r="N76" s="23">
        <v>0</v>
      </c>
      <c r="O76" s="23">
        <v>0</v>
      </c>
      <c r="P76" s="61">
        <f t="shared" si="1"/>
        <v>15744.2</v>
      </c>
      <c r="Q76" s="16" t="s">
        <v>20</v>
      </c>
      <c r="R76" s="16" t="s">
        <v>33</v>
      </c>
      <c r="S76" s="25" t="s">
        <v>465</v>
      </c>
      <c r="T76" s="24">
        <v>45838</v>
      </c>
      <c r="U76" s="16" t="s">
        <v>9</v>
      </c>
      <c r="V76" s="25" t="s">
        <v>461</v>
      </c>
      <c r="W76" s="56" t="s">
        <v>22</v>
      </c>
      <c r="X76" s="58">
        <v>13</v>
      </c>
      <c r="Y76" s="58">
        <v>0.05</v>
      </c>
      <c r="Z76" s="47"/>
    </row>
    <row r="77" spans="1:26" s="26" customFormat="1" ht="22.5">
      <c r="A77" s="16">
        <v>73</v>
      </c>
      <c r="B77" s="16" t="s">
        <v>273</v>
      </c>
      <c r="C77" s="16">
        <v>7770001878</v>
      </c>
      <c r="D77" s="16" t="s">
        <v>38</v>
      </c>
      <c r="E77" s="16" t="s">
        <v>34</v>
      </c>
      <c r="F77" s="16" t="s">
        <v>36</v>
      </c>
      <c r="G77" s="16" t="s">
        <v>37</v>
      </c>
      <c r="H77" s="17" t="s">
        <v>130</v>
      </c>
      <c r="I77" s="16" t="s">
        <v>135</v>
      </c>
      <c r="J77" s="37" t="s">
        <v>343</v>
      </c>
      <c r="K77" s="52">
        <v>20</v>
      </c>
      <c r="L77" s="22" t="s">
        <v>19</v>
      </c>
      <c r="M77" s="23">
        <v>273.11</v>
      </c>
      <c r="N77" s="23">
        <v>0</v>
      </c>
      <c r="O77" s="23">
        <v>0</v>
      </c>
      <c r="P77" s="61">
        <f t="shared" si="1"/>
        <v>273.11</v>
      </c>
      <c r="Q77" s="16" t="s">
        <v>20</v>
      </c>
      <c r="R77" s="16" t="s">
        <v>33</v>
      </c>
      <c r="S77" s="25" t="s">
        <v>465</v>
      </c>
      <c r="T77" s="24">
        <v>45838</v>
      </c>
      <c r="U77" s="16" t="s">
        <v>9</v>
      </c>
      <c r="V77" s="25" t="s">
        <v>461</v>
      </c>
      <c r="W77" s="33" t="s">
        <v>466</v>
      </c>
      <c r="X77" s="36">
        <v>0</v>
      </c>
      <c r="Y77" s="36">
        <v>0</v>
      </c>
      <c r="Z77" s="47"/>
    </row>
    <row r="78" spans="1:26" s="26" customFormat="1" ht="22.5">
      <c r="A78" s="16">
        <v>74</v>
      </c>
      <c r="B78" s="16" t="s">
        <v>273</v>
      </c>
      <c r="C78" s="16">
        <v>7770001878</v>
      </c>
      <c r="D78" s="16" t="s">
        <v>38</v>
      </c>
      <c r="E78" s="16" t="s">
        <v>34</v>
      </c>
      <c r="F78" s="16" t="s">
        <v>36</v>
      </c>
      <c r="G78" s="16" t="s">
        <v>37</v>
      </c>
      <c r="H78" s="17" t="s">
        <v>136</v>
      </c>
      <c r="I78" s="16" t="s">
        <v>137</v>
      </c>
      <c r="J78" s="37" t="s">
        <v>344</v>
      </c>
      <c r="K78" s="52">
        <v>16</v>
      </c>
      <c r="L78" s="22" t="s">
        <v>19</v>
      </c>
      <c r="M78" s="23">
        <v>1644.03</v>
      </c>
      <c r="N78" s="23">
        <v>0</v>
      </c>
      <c r="O78" s="23">
        <v>0</v>
      </c>
      <c r="P78" s="61">
        <f t="shared" si="1"/>
        <v>1644.03</v>
      </c>
      <c r="Q78" s="16" t="s">
        <v>20</v>
      </c>
      <c r="R78" s="16" t="s">
        <v>33</v>
      </c>
      <c r="S78" s="25" t="s">
        <v>465</v>
      </c>
      <c r="T78" s="24">
        <v>45838</v>
      </c>
      <c r="U78" s="16" t="s">
        <v>9</v>
      </c>
      <c r="V78" s="25" t="s">
        <v>461</v>
      </c>
      <c r="W78" s="33" t="s">
        <v>466</v>
      </c>
      <c r="X78" s="36">
        <v>0</v>
      </c>
      <c r="Y78" s="36">
        <v>0</v>
      </c>
      <c r="Z78" s="47"/>
    </row>
    <row r="79" spans="1:26" s="26" customFormat="1" ht="22.5">
      <c r="A79" s="16">
        <v>75</v>
      </c>
      <c r="B79" s="16" t="s">
        <v>273</v>
      </c>
      <c r="C79" s="16">
        <v>7770001878</v>
      </c>
      <c r="D79" s="16" t="s">
        <v>38</v>
      </c>
      <c r="E79" s="16" t="s">
        <v>34</v>
      </c>
      <c r="F79" s="16" t="s">
        <v>36</v>
      </c>
      <c r="G79" s="16" t="s">
        <v>37</v>
      </c>
      <c r="H79" s="17" t="s">
        <v>136</v>
      </c>
      <c r="I79" s="16" t="s">
        <v>138</v>
      </c>
      <c r="J79" s="37" t="s">
        <v>472</v>
      </c>
      <c r="K79" s="52">
        <v>3.5</v>
      </c>
      <c r="L79" s="22" t="s">
        <v>19</v>
      </c>
      <c r="M79" s="23">
        <v>168.71</v>
      </c>
      <c r="N79" s="23">
        <v>0</v>
      </c>
      <c r="O79" s="23">
        <v>0</v>
      </c>
      <c r="P79" s="61">
        <f t="shared" si="1"/>
        <v>168.71</v>
      </c>
      <c r="Q79" s="16" t="s">
        <v>20</v>
      </c>
      <c r="R79" s="16" t="s">
        <v>33</v>
      </c>
      <c r="S79" s="25" t="s">
        <v>465</v>
      </c>
      <c r="T79" s="24">
        <v>45838</v>
      </c>
      <c r="U79" s="16" t="s">
        <v>9</v>
      </c>
      <c r="V79" s="25" t="s">
        <v>461</v>
      </c>
      <c r="W79" s="33" t="s">
        <v>466</v>
      </c>
      <c r="X79" s="36">
        <v>0</v>
      </c>
      <c r="Y79" s="36">
        <v>0</v>
      </c>
      <c r="Z79" s="47"/>
    </row>
    <row r="80" spans="1:26" s="26" customFormat="1" ht="22.5">
      <c r="A80" s="16">
        <v>76</v>
      </c>
      <c r="B80" s="16" t="s">
        <v>273</v>
      </c>
      <c r="C80" s="16">
        <v>7770001878</v>
      </c>
      <c r="D80" s="16" t="s">
        <v>38</v>
      </c>
      <c r="E80" s="16" t="s">
        <v>34</v>
      </c>
      <c r="F80" s="16" t="s">
        <v>36</v>
      </c>
      <c r="G80" s="16" t="s">
        <v>37</v>
      </c>
      <c r="H80" s="17" t="s">
        <v>136</v>
      </c>
      <c r="I80" s="16" t="s">
        <v>139</v>
      </c>
      <c r="J80" s="37" t="s">
        <v>345</v>
      </c>
      <c r="K80" s="52">
        <v>12</v>
      </c>
      <c r="L80" s="22" t="s">
        <v>19</v>
      </c>
      <c r="M80" s="23">
        <v>3737</v>
      </c>
      <c r="N80" s="23">
        <v>0</v>
      </c>
      <c r="O80" s="23">
        <v>0</v>
      </c>
      <c r="P80" s="61">
        <f t="shared" si="1"/>
        <v>3737</v>
      </c>
      <c r="Q80" s="16" t="s">
        <v>20</v>
      </c>
      <c r="R80" s="16" t="s">
        <v>33</v>
      </c>
      <c r="S80" s="25" t="s">
        <v>465</v>
      </c>
      <c r="T80" s="24">
        <v>45838</v>
      </c>
      <c r="U80" s="16" t="s">
        <v>9</v>
      </c>
      <c r="V80" s="25" t="s">
        <v>461</v>
      </c>
      <c r="W80" s="33" t="s">
        <v>466</v>
      </c>
      <c r="X80" s="36">
        <v>0</v>
      </c>
      <c r="Y80" s="36">
        <v>0</v>
      </c>
      <c r="Z80" s="47"/>
    </row>
    <row r="81" spans="1:26" s="26" customFormat="1" ht="22.5">
      <c r="A81" s="16">
        <v>77</v>
      </c>
      <c r="B81" s="16" t="s">
        <v>273</v>
      </c>
      <c r="C81" s="16">
        <v>7770001878</v>
      </c>
      <c r="D81" s="16" t="s">
        <v>38</v>
      </c>
      <c r="E81" s="16" t="s">
        <v>34</v>
      </c>
      <c r="F81" s="16" t="s">
        <v>36</v>
      </c>
      <c r="G81" s="16" t="s">
        <v>37</v>
      </c>
      <c r="H81" s="17" t="s">
        <v>136</v>
      </c>
      <c r="I81" s="16" t="s">
        <v>140</v>
      </c>
      <c r="J81" s="37" t="s">
        <v>346</v>
      </c>
      <c r="K81" s="52">
        <v>16</v>
      </c>
      <c r="L81" s="22" t="s">
        <v>19</v>
      </c>
      <c r="M81" s="23">
        <v>4531.24</v>
      </c>
      <c r="N81" s="23">
        <v>0</v>
      </c>
      <c r="O81" s="23">
        <v>0</v>
      </c>
      <c r="P81" s="61">
        <f t="shared" si="1"/>
        <v>4531.24</v>
      </c>
      <c r="Q81" s="16" t="s">
        <v>20</v>
      </c>
      <c r="R81" s="16" t="s">
        <v>33</v>
      </c>
      <c r="S81" s="25" t="s">
        <v>465</v>
      </c>
      <c r="T81" s="24">
        <v>45838</v>
      </c>
      <c r="U81" s="16" t="s">
        <v>9</v>
      </c>
      <c r="V81" s="25" t="s">
        <v>461</v>
      </c>
      <c r="W81" s="33" t="s">
        <v>466</v>
      </c>
      <c r="X81" s="36">
        <v>0</v>
      </c>
      <c r="Y81" s="36">
        <v>0</v>
      </c>
      <c r="Z81" s="47"/>
    </row>
    <row r="82" spans="1:26" s="26" customFormat="1" ht="22.5">
      <c r="A82" s="16">
        <v>78</v>
      </c>
      <c r="B82" s="16" t="s">
        <v>273</v>
      </c>
      <c r="C82" s="16">
        <v>7770001878</v>
      </c>
      <c r="D82" s="16" t="s">
        <v>38</v>
      </c>
      <c r="E82" s="16" t="s">
        <v>34</v>
      </c>
      <c r="F82" s="16" t="s">
        <v>36</v>
      </c>
      <c r="G82" s="16" t="s">
        <v>37</v>
      </c>
      <c r="H82" s="17" t="s">
        <v>141</v>
      </c>
      <c r="I82" s="16" t="s">
        <v>142</v>
      </c>
      <c r="J82" s="37" t="s">
        <v>347</v>
      </c>
      <c r="K82" s="52">
        <v>22</v>
      </c>
      <c r="L82" s="22" t="s">
        <v>19</v>
      </c>
      <c r="M82" s="23">
        <v>23906</v>
      </c>
      <c r="N82" s="23">
        <v>0</v>
      </c>
      <c r="O82" s="23">
        <v>0</v>
      </c>
      <c r="P82" s="61">
        <f t="shared" si="1"/>
        <v>23906</v>
      </c>
      <c r="Q82" s="16" t="s">
        <v>20</v>
      </c>
      <c r="R82" s="16" t="s">
        <v>33</v>
      </c>
      <c r="S82" s="25" t="s">
        <v>465</v>
      </c>
      <c r="T82" s="24">
        <v>45838</v>
      </c>
      <c r="U82" s="16" t="s">
        <v>9</v>
      </c>
      <c r="V82" s="53" t="s">
        <v>464</v>
      </c>
      <c r="W82" s="33" t="s">
        <v>466</v>
      </c>
      <c r="X82" s="36">
        <v>0</v>
      </c>
      <c r="Y82" s="36">
        <v>0</v>
      </c>
      <c r="Z82" s="47"/>
    </row>
    <row r="83" spans="1:26" s="26" customFormat="1" ht="22.5">
      <c r="A83" s="16">
        <v>79</v>
      </c>
      <c r="B83" s="16" t="s">
        <v>273</v>
      </c>
      <c r="C83" s="16">
        <v>7770001878</v>
      </c>
      <c r="D83" s="16" t="s">
        <v>38</v>
      </c>
      <c r="E83" s="16" t="s">
        <v>34</v>
      </c>
      <c r="F83" s="16" t="s">
        <v>36</v>
      </c>
      <c r="G83" s="16" t="s">
        <v>37</v>
      </c>
      <c r="H83" s="17" t="s">
        <v>141</v>
      </c>
      <c r="I83" s="16" t="s">
        <v>143</v>
      </c>
      <c r="J83" s="37" t="s">
        <v>348</v>
      </c>
      <c r="K83" s="52">
        <v>14</v>
      </c>
      <c r="L83" s="22" t="s">
        <v>19</v>
      </c>
      <c r="M83" s="23">
        <v>2237</v>
      </c>
      <c r="N83" s="23">
        <v>0</v>
      </c>
      <c r="O83" s="23">
        <v>0</v>
      </c>
      <c r="P83" s="61">
        <f t="shared" si="1"/>
        <v>2237</v>
      </c>
      <c r="Q83" s="16" t="s">
        <v>20</v>
      </c>
      <c r="R83" s="16" t="s">
        <v>33</v>
      </c>
      <c r="S83" s="25" t="s">
        <v>465</v>
      </c>
      <c r="T83" s="24">
        <v>45838</v>
      </c>
      <c r="U83" s="16" t="s">
        <v>9</v>
      </c>
      <c r="V83" s="53" t="s">
        <v>464</v>
      </c>
      <c r="W83" s="33" t="s">
        <v>466</v>
      </c>
      <c r="X83" s="36">
        <v>0</v>
      </c>
      <c r="Y83" s="36">
        <v>0</v>
      </c>
      <c r="Z83" s="47"/>
    </row>
    <row r="84" spans="1:26" s="26" customFormat="1" ht="22.5">
      <c r="A84" s="16">
        <v>80</v>
      </c>
      <c r="B84" s="16" t="s">
        <v>273</v>
      </c>
      <c r="C84" s="16">
        <v>7770001878</v>
      </c>
      <c r="D84" s="16" t="s">
        <v>38</v>
      </c>
      <c r="E84" s="16" t="s">
        <v>34</v>
      </c>
      <c r="F84" s="16" t="s">
        <v>36</v>
      </c>
      <c r="G84" s="16" t="s">
        <v>37</v>
      </c>
      <c r="H84" s="17" t="s">
        <v>141</v>
      </c>
      <c r="I84" s="16" t="s">
        <v>144</v>
      </c>
      <c r="J84" s="37" t="s">
        <v>349</v>
      </c>
      <c r="K84" s="52">
        <v>27</v>
      </c>
      <c r="L84" s="22" t="s">
        <v>19</v>
      </c>
      <c r="M84" s="23">
        <v>6528</v>
      </c>
      <c r="N84" s="23">
        <v>0</v>
      </c>
      <c r="O84" s="23">
        <v>0</v>
      </c>
      <c r="P84" s="61">
        <f t="shared" si="1"/>
        <v>6528</v>
      </c>
      <c r="Q84" s="16" t="s">
        <v>20</v>
      </c>
      <c r="R84" s="16" t="s">
        <v>33</v>
      </c>
      <c r="S84" s="25" t="s">
        <v>465</v>
      </c>
      <c r="T84" s="24">
        <v>45838</v>
      </c>
      <c r="U84" s="16" t="s">
        <v>9</v>
      </c>
      <c r="V84" s="53" t="s">
        <v>464</v>
      </c>
      <c r="W84" s="33" t="s">
        <v>466</v>
      </c>
      <c r="X84" s="36">
        <v>0</v>
      </c>
      <c r="Y84" s="36">
        <v>0</v>
      </c>
      <c r="Z84" s="47"/>
    </row>
    <row r="85" spans="1:26" s="26" customFormat="1" ht="22.5">
      <c r="A85" s="16">
        <v>81</v>
      </c>
      <c r="B85" s="16" t="s">
        <v>273</v>
      </c>
      <c r="C85" s="16">
        <v>7770001878</v>
      </c>
      <c r="D85" s="16" t="s">
        <v>38</v>
      </c>
      <c r="E85" s="16" t="s">
        <v>34</v>
      </c>
      <c r="F85" s="16" t="s">
        <v>36</v>
      </c>
      <c r="G85" s="16" t="s">
        <v>37</v>
      </c>
      <c r="H85" s="17" t="s">
        <v>141</v>
      </c>
      <c r="I85" s="16" t="s">
        <v>145</v>
      </c>
      <c r="J85" s="37" t="s">
        <v>350</v>
      </c>
      <c r="K85" s="52">
        <v>4</v>
      </c>
      <c r="L85" s="22" t="s">
        <v>19</v>
      </c>
      <c r="M85" s="23">
        <v>6017</v>
      </c>
      <c r="N85" s="23">
        <v>0</v>
      </c>
      <c r="O85" s="23">
        <v>0</v>
      </c>
      <c r="P85" s="61">
        <f t="shared" si="1"/>
        <v>6017</v>
      </c>
      <c r="Q85" s="16" t="s">
        <v>20</v>
      </c>
      <c r="R85" s="16" t="s">
        <v>33</v>
      </c>
      <c r="S85" s="25" t="s">
        <v>465</v>
      </c>
      <c r="T85" s="24">
        <v>45838</v>
      </c>
      <c r="U85" s="16" t="s">
        <v>9</v>
      </c>
      <c r="V85" s="53" t="s">
        <v>464</v>
      </c>
      <c r="W85" s="33" t="s">
        <v>466</v>
      </c>
      <c r="X85" s="36">
        <v>0</v>
      </c>
      <c r="Y85" s="36">
        <v>0</v>
      </c>
      <c r="Z85" s="47"/>
    </row>
    <row r="86" spans="1:26" s="26" customFormat="1" ht="22.5">
      <c r="A86" s="16">
        <v>82</v>
      </c>
      <c r="B86" s="16" t="s">
        <v>273</v>
      </c>
      <c r="C86" s="16">
        <v>7770001878</v>
      </c>
      <c r="D86" s="16" t="s">
        <v>38</v>
      </c>
      <c r="E86" s="16" t="s">
        <v>34</v>
      </c>
      <c r="F86" s="16" t="s">
        <v>36</v>
      </c>
      <c r="G86" s="16" t="s">
        <v>37</v>
      </c>
      <c r="H86" s="17" t="s">
        <v>141</v>
      </c>
      <c r="I86" s="16" t="s">
        <v>146</v>
      </c>
      <c r="J86" s="37" t="s">
        <v>351</v>
      </c>
      <c r="K86" s="52">
        <v>22</v>
      </c>
      <c r="L86" s="22" t="s">
        <v>19</v>
      </c>
      <c r="M86" s="23">
        <v>18179</v>
      </c>
      <c r="N86" s="23">
        <v>0</v>
      </c>
      <c r="O86" s="23">
        <v>0</v>
      </c>
      <c r="P86" s="61">
        <f t="shared" si="1"/>
        <v>18179</v>
      </c>
      <c r="Q86" s="16" t="s">
        <v>20</v>
      </c>
      <c r="R86" s="16" t="s">
        <v>33</v>
      </c>
      <c r="S86" s="25" t="s">
        <v>465</v>
      </c>
      <c r="T86" s="24">
        <v>45838</v>
      </c>
      <c r="U86" s="16" t="s">
        <v>9</v>
      </c>
      <c r="V86" s="53" t="s">
        <v>464</v>
      </c>
      <c r="W86" s="33" t="s">
        <v>466</v>
      </c>
      <c r="X86" s="36">
        <v>0</v>
      </c>
      <c r="Y86" s="36">
        <v>0</v>
      </c>
      <c r="Z86" s="47"/>
    </row>
    <row r="87" spans="1:26" s="26" customFormat="1" ht="22.5">
      <c r="A87" s="16">
        <v>83</v>
      </c>
      <c r="B87" s="16" t="s">
        <v>273</v>
      </c>
      <c r="C87" s="16">
        <v>7770001878</v>
      </c>
      <c r="D87" s="16" t="s">
        <v>38</v>
      </c>
      <c r="E87" s="16" t="s">
        <v>34</v>
      </c>
      <c r="F87" s="16" t="s">
        <v>36</v>
      </c>
      <c r="G87" s="16" t="s">
        <v>37</v>
      </c>
      <c r="H87" s="17" t="s">
        <v>141</v>
      </c>
      <c r="I87" s="16" t="s">
        <v>147</v>
      </c>
      <c r="J87" s="37" t="s">
        <v>352</v>
      </c>
      <c r="K87" s="52">
        <v>14</v>
      </c>
      <c r="L87" s="22" t="s">
        <v>19</v>
      </c>
      <c r="M87" s="23">
        <v>10748</v>
      </c>
      <c r="N87" s="23">
        <v>0</v>
      </c>
      <c r="O87" s="23">
        <v>0</v>
      </c>
      <c r="P87" s="61">
        <f t="shared" si="1"/>
        <v>10748</v>
      </c>
      <c r="Q87" s="16" t="s">
        <v>20</v>
      </c>
      <c r="R87" s="16" t="s">
        <v>33</v>
      </c>
      <c r="S87" s="25" t="s">
        <v>465</v>
      </c>
      <c r="T87" s="24">
        <v>45838</v>
      </c>
      <c r="U87" s="16" t="s">
        <v>9</v>
      </c>
      <c r="V87" s="53" t="s">
        <v>464</v>
      </c>
      <c r="W87" s="33" t="s">
        <v>466</v>
      </c>
      <c r="X87" s="36">
        <v>0</v>
      </c>
      <c r="Y87" s="36">
        <v>0</v>
      </c>
      <c r="Z87" s="47"/>
    </row>
    <row r="88" spans="1:26" s="26" customFormat="1" ht="22.5">
      <c r="A88" s="16">
        <v>84</v>
      </c>
      <c r="B88" s="16" t="s">
        <v>273</v>
      </c>
      <c r="C88" s="16">
        <v>7770001878</v>
      </c>
      <c r="D88" s="16" t="s">
        <v>38</v>
      </c>
      <c r="E88" s="16" t="s">
        <v>34</v>
      </c>
      <c r="F88" s="16" t="s">
        <v>36</v>
      </c>
      <c r="G88" s="16" t="s">
        <v>37</v>
      </c>
      <c r="H88" s="17" t="s">
        <v>141</v>
      </c>
      <c r="I88" s="16" t="s">
        <v>148</v>
      </c>
      <c r="J88" s="37" t="s">
        <v>353</v>
      </c>
      <c r="K88" s="52">
        <v>16</v>
      </c>
      <c r="L88" s="22" t="s">
        <v>19</v>
      </c>
      <c r="M88" s="23">
        <f>16603+264</f>
        <v>16867</v>
      </c>
      <c r="N88" s="23"/>
      <c r="O88" s="23">
        <v>0</v>
      </c>
      <c r="P88" s="61">
        <f t="shared" si="1"/>
        <v>16867</v>
      </c>
      <c r="Q88" s="16" t="s">
        <v>20</v>
      </c>
      <c r="R88" s="16" t="s">
        <v>33</v>
      </c>
      <c r="S88" s="25" t="s">
        <v>465</v>
      </c>
      <c r="T88" s="24">
        <v>45838</v>
      </c>
      <c r="U88" s="16" t="s">
        <v>9</v>
      </c>
      <c r="V88" s="53" t="s">
        <v>464</v>
      </c>
      <c r="W88" s="56" t="s">
        <v>22</v>
      </c>
      <c r="X88" s="58">
        <v>6.0750000000000002</v>
      </c>
      <c r="Y88" s="58">
        <v>0.05</v>
      </c>
      <c r="Z88" s="47"/>
    </row>
    <row r="89" spans="1:26" s="26" customFormat="1" ht="22.5">
      <c r="A89" s="16">
        <v>85</v>
      </c>
      <c r="B89" s="16" t="s">
        <v>273</v>
      </c>
      <c r="C89" s="16">
        <v>7770001878</v>
      </c>
      <c r="D89" s="16" t="s">
        <v>38</v>
      </c>
      <c r="E89" s="16" t="s">
        <v>34</v>
      </c>
      <c r="F89" s="16" t="s">
        <v>36</v>
      </c>
      <c r="G89" s="16" t="s">
        <v>37</v>
      </c>
      <c r="H89" s="17" t="s">
        <v>149</v>
      </c>
      <c r="I89" s="16" t="s">
        <v>150</v>
      </c>
      <c r="J89" s="37" t="s">
        <v>354</v>
      </c>
      <c r="K89" s="52">
        <v>10</v>
      </c>
      <c r="L89" s="22" t="s">
        <v>19</v>
      </c>
      <c r="M89" s="23">
        <v>3290</v>
      </c>
      <c r="N89" s="23">
        <v>0</v>
      </c>
      <c r="O89" s="23">
        <v>0</v>
      </c>
      <c r="P89" s="61">
        <f t="shared" si="1"/>
        <v>3290</v>
      </c>
      <c r="Q89" s="16" t="s">
        <v>20</v>
      </c>
      <c r="R89" s="16" t="s">
        <v>33</v>
      </c>
      <c r="S89" s="25" t="s">
        <v>465</v>
      </c>
      <c r="T89" s="24">
        <v>45838</v>
      </c>
      <c r="U89" s="16" t="s">
        <v>9</v>
      </c>
      <c r="V89" s="25" t="s">
        <v>461</v>
      </c>
      <c r="W89" s="33" t="s">
        <v>466</v>
      </c>
      <c r="X89" s="36">
        <v>0</v>
      </c>
      <c r="Y89" s="36">
        <v>0</v>
      </c>
      <c r="Z89" s="47"/>
    </row>
    <row r="90" spans="1:26" s="26" customFormat="1" ht="22.5">
      <c r="A90" s="16">
        <v>86</v>
      </c>
      <c r="B90" s="16" t="s">
        <v>273</v>
      </c>
      <c r="C90" s="16">
        <v>7770001878</v>
      </c>
      <c r="D90" s="16" t="s">
        <v>38</v>
      </c>
      <c r="E90" s="16" t="s">
        <v>34</v>
      </c>
      <c r="F90" s="16" t="s">
        <v>36</v>
      </c>
      <c r="G90" s="16" t="s">
        <v>37</v>
      </c>
      <c r="H90" s="17" t="s">
        <v>149</v>
      </c>
      <c r="I90" s="16" t="s">
        <v>151</v>
      </c>
      <c r="J90" s="37" t="s">
        <v>355</v>
      </c>
      <c r="K90" s="52">
        <v>5</v>
      </c>
      <c r="L90" s="22" t="s">
        <v>19</v>
      </c>
      <c r="M90" s="23">
        <v>3110</v>
      </c>
      <c r="N90" s="23">
        <v>0</v>
      </c>
      <c r="O90" s="23">
        <v>0</v>
      </c>
      <c r="P90" s="61">
        <f t="shared" si="1"/>
        <v>3110</v>
      </c>
      <c r="Q90" s="16" t="s">
        <v>20</v>
      </c>
      <c r="R90" s="16" t="s">
        <v>33</v>
      </c>
      <c r="S90" s="25" t="s">
        <v>465</v>
      </c>
      <c r="T90" s="24">
        <v>45838</v>
      </c>
      <c r="U90" s="16" t="s">
        <v>9</v>
      </c>
      <c r="V90" s="25" t="s">
        <v>461</v>
      </c>
      <c r="W90" s="33" t="s">
        <v>466</v>
      </c>
      <c r="X90" s="36">
        <v>0</v>
      </c>
      <c r="Y90" s="36">
        <v>0</v>
      </c>
      <c r="Z90" s="47"/>
    </row>
    <row r="91" spans="1:26" s="26" customFormat="1" ht="22.5">
      <c r="A91" s="16">
        <v>87</v>
      </c>
      <c r="B91" s="16" t="s">
        <v>273</v>
      </c>
      <c r="C91" s="16">
        <v>7770001878</v>
      </c>
      <c r="D91" s="16" t="s">
        <v>38</v>
      </c>
      <c r="E91" s="16" t="s">
        <v>34</v>
      </c>
      <c r="F91" s="16" t="s">
        <v>36</v>
      </c>
      <c r="G91" s="16" t="s">
        <v>37</v>
      </c>
      <c r="H91" s="17" t="s">
        <v>149</v>
      </c>
      <c r="I91" s="16" t="s">
        <v>152</v>
      </c>
      <c r="J91" s="37" t="s">
        <v>356</v>
      </c>
      <c r="K91" s="52">
        <v>10.5</v>
      </c>
      <c r="L91" s="22" t="s">
        <v>19</v>
      </c>
      <c r="M91" s="23">
        <v>1484.83</v>
      </c>
      <c r="N91" s="23">
        <v>0</v>
      </c>
      <c r="O91" s="23">
        <v>0</v>
      </c>
      <c r="P91" s="61">
        <f t="shared" si="1"/>
        <v>1484.83</v>
      </c>
      <c r="Q91" s="16" t="s">
        <v>20</v>
      </c>
      <c r="R91" s="16" t="s">
        <v>33</v>
      </c>
      <c r="S91" s="25" t="s">
        <v>465</v>
      </c>
      <c r="T91" s="24">
        <v>45838</v>
      </c>
      <c r="U91" s="16" t="s">
        <v>9</v>
      </c>
      <c r="V91" s="25" t="s">
        <v>461</v>
      </c>
      <c r="W91" s="33" t="s">
        <v>466</v>
      </c>
      <c r="X91" s="36">
        <v>0</v>
      </c>
      <c r="Y91" s="36">
        <v>0</v>
      </c>
      <c r="Z91" s="47"/>
    </row>
    <row r="92" spans="1:26" s="26" customFormat="1" ht="22.5">
      <c r="A92" s="16">
        <v>88</v>
      </c>
      <c r="B92" s="16" t="s">
        <v>273</v>
      </c>
      <c r="C92" s="16">
        <v>7770001878</v>
      </c>
      <c r="D92" s="16" t="s">
        <v>38</v>
      </c>
      <c r="E92" s="16" t="s">
        <v>34</v>
      </c>
      <c r="F92" s="16" t="s">
        <v>36</v>
      </c>
      <c r="G92" s="16" t="s">
        <v>37</v>
      </c>
      <c r="H92" s="17" t="s">
        <v>153</v>
      </c>
      <c r="I92" s="16" t="s">
        <v>154</v>
      </c>
      <c r="J92" s="37" t="s">
        <v>357</v>
      </c>
      <c r="K92" s="52">
        <v>4</v>
      </c>
      <c r="L92" s="22" t="s">
        <v>19</v>
      </c>
      <c r="M92" s="23">
        <v>2651</v>
      </c>
      <c r="N92" s="23">
        <v>0</v>
      </c>
      <c r="O92" s="23">
        <v>0</v>
      </c>
      <c r="P92" s="61">
        <f t="shared" si="1"/>
        <v>2651</v>
      </c>
      <c r="Q92" s="16" t="s">
        <v>20</v>
      </c>
      <c r="R92" s="16" t="s">
        <v>33</v>
      </c>
      <c r="S92" s="25" t="s">
        <v>465</v>
      </c>
      <c r="T92" s="24">
        <v>45838</v>
      </c>
      <c r="U92" s="16" t="s">
        <v>9</v>
      </c>
      <c r="V92" s="53" t="s">
        <v>464</v>
      </c>
      <c r="W92" s="33" t="s">
        <v>466</v>
      </c>
      <c r="X92" s="36">
        <v>0</v>
      </c>
      <c r="Y92" s="36">
        <v>0</v>
      </c>
      <c r="Z92" s="47"/>
    </row>
    <row r="93" spans="1:26" s="26" customFormat="1" ht="22.5">
      <c r="A93" s="16">
        <v>89</v>
      </c>
      <c r="B93" s="16" t="s">
        <v>273</v>
      </c>
      <c r="C93" s="16">
        <v>7770001878</v>
      </c>
      <c r="D93" s="16" t="s">
        <v>38</v>
      </c>
      <c r="E93" s="16" t="s">
        <v>34</v>
      </c>
      <c r="F93" s="16" t="s">
        <v>36</v>
      </c>
      <c r="G93" s="16" t="s">
        <v>37</v>
      </c>
      <c r="H93" s="17" t="s">
        <v>153</v>
      </c>
      <c r="I93" s="16" t="s">
        <v>155</v>
      </c>
      <c r="J93" s="37" t="s">
        <v>358</v>
      </c>
      <c r="K93" s="52">
        <v>4</v>
      </c>
      <c r="L93" s="22" t="s">
        <v>19</v>
      </c>
      <c r="M93" s="23">
        <v>8854</v>
      </c>
      <c r="N93" s="23">
        <v>0</v>
      </c>
      <c r="O93" s="23">
        <v>0</v>
      </c>
      <c r="P93" s="61">
        <f t="shared" si="1"/>
        <v>8854</v>
      </c>
      <c r="Q93" s="16" t="s">
        <v>20</v>
      </c>
      <c r="R93" s="16" t="s">
        <v>33</v>
      </c>
      <c r="S93" s="25" t="s">
        <v>465</v>
      </c>
      <c r="T93" s="24">
        <v>45838</v>
      </c>
      <c r="U93" s="16" t="s">
        <v>9</v>
      </c>
      <c r="V93" s="53" t="s">
        <v>464</v>
      </c>
      <c r="W93" s="33" t="s">
        <v>466</v>
      </c>
      <c r="X93" s="36">
        <v>0</v>
      </c>
      <c r="Y93" s="36">
        <v>0</v>
      </c>
      <c r="Z93" s="47"/>
    </row>
    <row r="94" spans="1:26" s="26" customFormat="1" ht="22.5">
      <c r="A94" s="16">
        <v>90</v>
      </c>
      <c r="B94" s="16" t="s">
        <v>273</v>
      </c>
      <c r="C94" s="16">
        <v>7770001878</v>
      </c>
      <c r="D94" s="16" t="s">
        <v>38</v>
      </c>
      <c r="E94" s="16" t="s">
        <v>34</v>
      </c>
      <c r="F94" s="16" t="s">
        <v>36</v>
      </c>
      <c r="G94" s="16" t="s">
        <v>37</v>
      </c>
      <c r="H94" s="17" t="s">
        <v>153</v>
      </c>
      <c r="I94" s="16" t="s">
        <v>156</v>
      </c>
      <c r="J94" s="37" t="s">
        <v>359</v>
      </c>
      <c r="K94" s="52">
        <v>9</v>
      </c>
      <c r="L94" s="22" t="s">
        <v>19</v>
      </c>
      <c r="M94" s="23">
        <v>1771</v>
      </c>
      <c r="N94" s="23">
        <v>0</v>
      </c>
      <c r="O94" s="23">
        <v>0</v>
      </c>
      <c r="P94" s="61">
        <f t="shared" si="1"/>
        <v>1771</v>
      </c>
      <c r="Q94" s="16" t="s">
        <v>20</v>
      </c>
      <c r="R94" s="16" t="s">
        <v>33</v>
      </c>
      <c r="S94" s="25" t="s">
        <v>465</v>
      </c>
      <c r="T94" s="24">
        <v>45838</v>
      </c>
      <c r="U94" s="16" t="s">
        <v>9</v>
      </c>
      <c r="V94" s="53" t="s">
        <v>464</v>
      </c>
      <c r="W94" s="33" t="s">
        <v>466</v>
      </c>
      <c r="X94" s="36">
        <v>0</v>
      </c>
      <c r="Y94" s="36">
        <v>0</v>
      </c>
      <c r="Z94" s="47"/>
    </row>
    <row r="95" spans="1:26" s="26" customFormat="1" ht="22.5">
      <c r="A95" s="16">
        <v>91</v>
      </c>
      <c r="B95" s="16" t="s">
        <v>273</v>
      </c>
      <c r="C95" s="16">
        <v>7770001878</v>
      </c>
      <c r="D95" s="16" t="s">
        <v>38</v>
      </c>
      <c r="E95" s="16" t="s">
        <v>34</v>
      </c>
      <c r="F95" s="16" t="s">
        <v>36</v>
      </c>
      <c r="G95" s="16" t="s">
        <v>37</v>
      </c>
      <c r="H95" s="17" t="s">
        <v>153</v>
      </c>
      <c r="I95" s="16" t="s">
        <v>157</v>
      </c>
      <c r="J95" s="37" t="s">
        <v>360</v>
      </c>
      <c r="K95" s="52">
        <v>4</v>
      </c>
      <c r="L95" s="22" t="s">
        <v>19</v>
      </c>
      <c r="M95" s="23">
        <v>1336</v>
      </c>
      <c r="N95" s="23">
        <v>0</v>
      </c>
      <c r="O95" s="23">
        <v>0</v>
      </c>
      <c r="P95" s="61">
        <f t="shared" si="1"/>
        <v>1336</v>
      </c>
      <c r="Q95" s="16" t="s">
        <v>20</v>
      </c>
      <c r="R95" s="16" t="s">
        <v>33</v>
      </c>
      <c r="S95" s="25" t="s">
        <v>465</v>
      </c>
      <c r="T95" s="24">
        <v>45838</v>
      </c>
      <c r="U95" s="16" t="s">
        <v>9</v>
      </c>
      <c r="V95" s="53" t="s">
        <v>464</v>
      </c>
      <c r="W95" s="33" t="s">
        <v>466</v>
      </c>
      <c r="X95" s="36">
        <v>0</v>
      </c>
      <c r="Y95" s="36">
        <v>0</v>
      </c>
      <c r="Z95" s="47"/>
    </row>
    <row r="96" spans="1:26" s="26" customFormat="1" ht="22.5">
      <c r="A96" s="16">
        <v>92</v>
      </c>
      <c r="B96" s="16" t="s">
        <v>273</v>
      </c>
      <c r="C96" s="16">
        <v>7770001878</v>
      </c>
      <c r="D96" s="16" t="s">
        <v>38</v>
      </c>
      <c r="E96" s="16" t="s">
        <v>34</v>
      </c>
      <c r="F96" s="16" t="s">
        <v>36</v>
      </c>
      <c r="G96" s="16" t="s">
        <v>37</v>
      </c>
      <c r="H96" s="17" t="s">
        <v>158</v>
      </c>
      <c r="I96" s="16" t="s">
        <v>159</v>
      </c>
      <c r="J96" s="37" t="s">
        <v>361</v>
      </c>
      <c r="K96" s="52">
        <v>5</v>
      </c>
      <c r="L96" s="22" t="s">
        <v>19</v>
      </c>
      <c r="M96" s="23">
        <v>8912.16</v>
      </c>
      <c r="N96" s="23">
        <v>0</v>
      </c>
      <c r="O96" s="23">
        <v>0</v>
      </c>
      <c r="P96" s="61">
        <f t="shared" si="1"/>
        <v>8912.16</v>
      </c>
      <c r="Q96" s="16" t="s">
        <v>20</v>
      </c>
      <c r="R96" s="16" t="s">
        <v>33</v>
      </c>
      <c r="S96" s="25" t="s">
        <v>465</v>
      </c>
      <c r="T96" s="24">
        <v>45838</v>
      </c>
      <c r="U96" s="16" t="s">
        <v>9</v>
      </c>
      <c r="V96" s="25" t="s">
        <v>461</v>
      </c>
      <c r="W96" s="33" t="s">
        <v>466</v>
      </c>
      <c r="X96" s="36">
        <v>0</v>
      </c>
      <c r="Y96" s="36">
        <v>0</v>
      </c>
      <c r="Z96" s="47"/>
    </row>
    <row r="97" spans="1:26" s="26" customFormat="1" ht="22.5">
      <c r="A97" s="16">
        <v>93</v>
      </c>
      <c r="B97" s="16" t="s">
        <v>273</v>
      </c>
      <c r="C97" s="16">
        <v>7770001878</v>
      </c>
      <c r="D97" s="16" t="s">
        <v>38</v>
      </c>
      <c r="E97" s="16" t="s">
        <v>34</v>
      </c>
      <c r="F97" s="16" t="s">
        <v>36</v>
      </c>
      <c r="G97" s="16" t="s">
        <v>37</v>
      </c>
      <c r="H97" s="17" t="s">
        <v>158</v>
      </c>
      <c r="I97" s="16" t="s">
        <v>160</v>
      </c>
      <c r="J97" s="37" t="s">
        <v>362</v>
      </c>
      <c r="K97" s="52">
        <v>20</v>
      </c>
      <c r="L97" s="22" t="s">
        <v>19</v>
      </c>
      <c r="M97" s="23">
        <v>8632.99</v>
      </c>
      <c r="N97" s="23">
        <v>0</v>
      </c>
      <c r="O97" s="23">
        <v>0</v>
      </c>
      <c r="P97" s="61">
        <f t="shared" si="1"/>
        <v>8632.99</v>
      </c>
      <c r="Q97" s="16" t="s">
        <v>20</v>
      </c>
      <c r="R97" s="16" t="s">
        <v>33</v>
      </c>
      <c r="S97" s="25" t="s">
        <v>465</v>
      </c>
      <c r="T97" s="24">
        <v>45838</v>
      </c>
      <c r="U97" s="16" t="s">
        <v>9</v>
      </c>
      <c r="V97" s="25" t="s">
        <v>461</v>
      </c>
      <c r="W97" s="33" t="s">
        <v>466</v>
      </c>
      <c r="X97" s="36">
        <v>0</v>
      </c>
      <c r="Y97" s="36">
        <v>0</v>
      </c>
      <c r="Z97" s="47"/>
    </row>
    <row r="98" spans="1:26" s="26" customFormat="1" ht="22.5">
      <c r="A98" s="16">
        <v>94</v>
      </c>
      <c r="B98" s="16" t="s">
        <v>273</v>
      </c>
      <c r="C98" s="16">
        <v>7770001878</v>
      </c>
      <c r="D98" s="16" t="s">
        <v>38</v>
      </c>
      <c r="E98" s="16" t="s">
        <v>34</v>
      </c>
      <c r="F98" s="16" t="s">
        <v>36</v>
      </c>
      <c r="G98" s="16" t="s">
        <v>37</v>
      </c>
      <c r="H98" s="17" t="s">
        <v>161</v>
      </c>
      <c r="I98" s="16" t="s">
        <v>162</v>
      </c>
      <c r="J98" s="37" t="s">
        <v>471</v>
      </c>
      <c r="K98" s="52">
        <v>17</v>
      </c>
      <c r="L98" s="22" t="s">
        <v>19</v>
      </c>
      <c r="M98" s="23">
        <v>13737</v>
      </c>
      <c r="N98" s="23">
        <v>0</v>
      </c>
      <c r="O98" s="23">
        <v>0</v>
      </c>
      <c r="P98" s="61">
        <f t="shared" si="1"/>
        <v>13737</v>
      </c>
      <c r="Q98" s="16" t="s">
        <v>20</v>
      </c>
      <c r="R98" s="16" t="s">
        <v>33</v>
      </c>
      <c r="S98" s="25" t="s">
        <v>465</v>
      </c>
      <c r="T98" s="24">
        <v>45838</v>
      </c>
      <c r="U98" s="16" t="s">
        <v>9</v>
      </c>
      <c r="V98" s="53" t="s">
        <v>464</v>
      </c>
      <c r="W98" s="33" t="s">
        <v>466</v>
      </c>
      <c r="X98" s="36">
        <v>0</v>
      </c>
      <c r="Y98" s="36">
        <v>0</v>
      </c>
      <c r="Z98" s="47"/>
    </row>
    <row r="99" spans="1:26" s="26" customFormat="1" ht="22.5">
      <c r="A99" s="16">
        <v>95</v>
      </c>
      <c r="B99" s="16" t="s">
        <v>273</v>
      </c>
      <c r="C99" s="16">
        <v>7770001878</v>
      </c>
      <c r="D99" s="16" t="s">
        <v>38</v>
      </c>
      <c r="E99" s="16" t="s">
        <v>34</v>
      </c>
      <c r="F99" s="16" t="s">
        <v>36</v>
      </c>
      <c r="G99" s="16" t="s">
        <v>37</v>
      </c>
      <c r="H99" s="17" t="s">
        <v>161</v>
      </c>
      <c r="I99" s="16" t="s">
        <v>163</v>
      </c>
      <c r="J99" s="37" t="s">
        <v>363</v>
      </c>
      <c r="K99" s="52">
        <v>27</v>
      </c>
      <c r="L99" s="22" t="s">
        <v>19</v>
      </c>
      <c r="M99" s="23">
        <v>21426</v>
      </c>
      <c r="N99" s="23">
        <v>0</v>
      </c>
      <c r="O99" s="23">
        <v>0</v>
      </c>
      <c r="P99" s="61">
        <f t="shared" si="1"/>
        <v>21426</v>
      </c>
      <c r="Q99" s="16" t="s">
        <v>20</v>
      </c>
      <c r="R99" s="16" t="s">
        <v>33</v>
      </c>
      <c r="S99" s="25" t="s">
        <v>465</v>
      </c>
      <c r="T99" s="24">
        <v>45838</v>
      </c>
      <c r="U99" s="16" t="s">
        <v>9</v>
      </c>
      <c r="V99" s="53" t="s">
        <v>464</v>
      </c>
      <c r="W99" s="33" t="s">
        <v>466</v>
      </c>
      <c r="X99" s="36">
        <v>0</v>
      </c>
      <c r="Y99" s="36">
        <v>0</v>
      </c>
      <c r="Z99" s="47"/>
    </row>
    <row r="100" spans="1:26" s="26" customFormat="1" ht="22.5">
      <c r="A100" s="16">
        <v>96</v>
      </c>
      <c r="B100" s="16" t="s">
        <v>273</v>
      </c>
      <c r="C100" s="16">
        <v>7770001878</v>
      </c>
      <c r="D100" s="16" t="s">
        <v>38</v>
      </c>
      <c r="E100" s="16" t="s">
        <v>34</v>
      </c>
      <c r="F100" s="16" t="s">
        <v>36</v>
      </c>
      <c r="G100" s="16" t="s">
        <v>37</v>
      </c>
      <c r="H100" s="17" t="s">
        <v>161</v>
      </c>
      <c r="I100" s="16" t="s">
        <v>164</v>
      </c>
      <c r="J100" s="37" t="s">
        <v>364</v>
      </c>
      <c r="K100" s="52">
        <v>14</v>
      </c>
      <c r="L100" s="22" t="s">
        <v>19</v>
      </c>
      <c r="M100" s="23">
        <v>7890</v>
      </c>
      <c r="N100" s="23">
        <v>0</v>
      </c>
      <c r="O100" s="23">
        <v>0</v>
      </c>
      <c r="P100" s="61">
        <f t="shared" si="1"/>
        <v>7890</v>
      </c>
      <c r="Q100" s="16" t="s">
        <v>20</v>
      </c>
      <c r="R100" s="16" t="s">
        <v>33</v>
      </c>
      <c r="S100" s="25" t="s">
        <v>465</v>
      </c>
      <c r="T100" s="24">
        <v>45838</v>
      </c>
      <c r="U100" s="16" t="s">
        <v>9</v>
      </c>
      <c r="V100" s="53" t="s">
        <v>464</v>
      </c>
      <c r="W100" s="33" t="s">
        <v>466</v>
      </c>
      <c r="X100" s="36">
        <v>0</v>
      </c>
      <c r="Y100" s="36">
        <v>0</v>
      </c>
      <c r="Z100" s="47"/>
    </row>
    <row r="101" spans="1:26" s="26" customFormat="1" ht="22.5">
      <c r="A101" s="16">
        <v>97</v>
      </c>
      <c r="B101" s="16" t="s">
        <v>273</v>
      </c>
      <c r="C101" s="16">
        <v>7770001878</v>
      </c>
      <c r="D101" s="16" t="s">
        <v>38</v>
      </c>
      <c r="E101" s="16" t="s">
        <v>34</v>
      </c>
      <c r="F101" s="16" t="s">
        <v>36</v>
      </c>
      <c r="G101" s="16" t="s">
        <v>37</v>
      </c>
      <c r="H101" s="17" t="s">
        <v>161</v>
      </c>
      <c r="I101" s="16" t="s">
        <v>165</v>
      </c>
      <c r="J101" s="37" t="s">
        <v>365</v>
      </c>
      <c r="K101" s="52">
        <v>14</v>
      </c>
      <c r="L101" s="22" t="s">
        <v>19</v>
      </c>
      <c r="M101" s="23">
        <v>2115</v>
      </c>
      <c r="N101" s="23">
        <v>0</v>
      </c>
      <c r="O101" s="23">
        <v>0</v>
      </c>
      <c r="P101" s="61">
        <f t="shared" si="1"/>
        <v>2115</v>
      </c>
      <c r="Q101" s="16" t="s">
        <v>20</v>
      </c>
      <c r="R101" s="16" t="s">
        <v>33</v>
      </c>
      <c r="S101" s="25" t="s">
        <v>465</v>
      </c>
      <c r="T101" s="24">
        <v>45838</v>
      </c>
      <c r="U101" s="16" t="s">
        <v>9</v>
      </c>
      <c r="V101" s="53" t="s">
        <v>464</v>
      </c>
      <c r="W101" s="33" t="s">
        <v>466</v>
      </c>
      <c r="X101" s="36">
        <v>0</v>
      </c>
      <c r="Y101" s="36">
        <v>0</v>
      </c>
      <c r="Z101" s="47"/>
    </row>
    <row r="102" spans="1:26" s="26" customFormat="1" ht="22.5">
      <c r="A102" s="16">
        <v>98</v>
      </c>
      <c r="B102" s="16" t="s">
        <v>273</v>
      </c>
      <c r="C102" s="16">
        <v>7770001878</v>
      </c>
      <c r="D102" s="16" t="s">
        <v>38</v>
      </c>
      <c r="E102" s="16" t="s">
        <v>34</v>
      </c>
      <c r="F102" s="16" t="s">
        <v>36</v>
      </c>
      <c r="G102" s="16" t="s">
        <v>37</v>
      </c>
      <c r="H102" s="17" t="s">
        <v>161</v>
      </c>
      <c r="I102" s="16" t="s">
        <v>166</v>
      </c>
      <c r="J102" s="37" t="s">
        <v>366</v>
      </c>
      <c r="K102" s="52">
        <v>40</v>
      </c>
      <c r="L102" s="22" t="s">
        <v>19</v>
      </c>
      <c r="M102" s="23">
        <v>41532</v>
      </c>
      <c r="N102" s="23">
        <v>0</v>
      </c>
      <c r="O102" s="23">
        <v>0</v>
      </c>
      <c r="P102" s="61">
        <f t="shared" si="1"/>
        <v>41532</v>
      </c>
      <c r="Q102" s="16" t="s">
        <v>20</v>
      </c>
      <c r="R102" s="16" t="s">
        <v>33</v>
      </c>
      <c r="S102" s="25" t="s">
        <v>465</v>
      </c>
      <c r="T102" s="24">
        <v>45838</v>
      </c>
      <c r="U102" s="16" t="s">
        <v>9</v>
      </c>
      <c r="V102" s="53" t="s">
        <v>464</v>
      </c>
      <c r="W102" s="33" t="s">
        <v>466</v>
      </c>
      <c r="X102" s="36">
        <v>0</v>
      </c>
      <c r="Y102" s="36">
        <v>0</v>
      </c>
      <c r="Z102" s="47"/>
    </row>
    <row r="103" spans="1:26" s="26" customFormat="1" ht="22.5">
      <c r="A103" s="16">
        <v>99</v>
      </c>
      <c r="B103" s="16" t="s">
        <v>273</v>
      </c>
      <c r="C103" s="16">
        <v>7770001878</v>
      </c>
      <c r="D103" s="16" t="s">
        <v>38</v>
      </c>
      <c r="E103" s="16" t="s">
        <v>34</v>
      </c>
      <c r="F103" s="16" t="s">
        <v>36</v>
      </c>
      <c r="G103" s="16" t="s">
        <v>37</v>
      </c>
      <c r="H103" s="17" t="s">
        <v>167</v>
      </c>
      <c r="I103" s="16" t="s">
        <v>168</v>
      </c>
      <c r="J103" s="37" t="s">
        <v>367</v>
      </c>
      <c r="K103" s="52">
        <v>11</v>
      </c>
      <c r="L103" s="22" t="s">
        <v>19</v>
      </c>
      <c r="M103" s="23">
        <v>5011</v>
      </c>
      <c r="N103" s="23">
        <v>0</v>
      </c>
      <c r="O103" s="23">
        <v>0</v>
      </c>
      <c r="P103" s="61">
        <f t="shared" si="1"/>
        <v>5011</v>
      </c>
      <c r="Q103" s="16" t="s">
        <v>20</v>
      </c>
      <c r="R103" s="16" t="s">
        <v>33</v>
      </c>
      <c r="S103" s="25" t="s">
        <v>465</v>
      </c>
      <c r="T103" s="24">
        <v>45838</v>
      </c>
      <c r="U103" s="16" t="s">
        <v>9</v>
      </c>
      <c r="V103" s="53" t="s">
        <v>464</v>
      </c>
      <c r="W103" s="33" t="s">
        <v>466</v>
      </c>
      <c r="X103" s="36">
        <v>0</v>
      </c>
      <c r="Y103" s="36">
        <v>0</v>
      </c>
      <c r="Z103" s="47"/>
    </row>
    <row r="104" spans="1:26" s="26" customFormat="1" ht="22.5">
      <c r="A104" s="16">
        <v>100</v>
      </c>
      <c r="B104" s="16" t="s">
        <v>273</v>
      </c>
      <c r="C104" s="16">
        <v>7770001878</v>
      </c>
      <c r="D104" s="16" t="s">
        <v>38</v>
      </c>
      <c r="E104" s="16" t="s">
        <v>34</v>
      </c>
      <c r="F104" s="16" t="s">
        <v>36</v>
      </c>
      <c r="G104" s="16" t="s">
        <v>37</v>
      </c>
      <c r="H104" s="17" t="s">
        <v>480</v>
      </c>
      <c r="I104" s="16" t="s">
        <v>169</v>
      </c>
      <c r="J104" s="37" t="s">
        <v>368</v>
      </c>
      <c r="K104" s="52">
        <v>11</v>
      </c>
      <c r="L104" s="22" t="s">
        <v>19</v>
      </c>
      <c r="M104" s="23">
        <v>5061</v>
      </c>
      <c r="N104" s="23">
        <v>0</v>
      </c>
      <c r="O104" s="23">
        <v>0</v>
      </c>
      <c r="P104" s="61">
        <f t="shared" si="1"/>
        <v>5061</v>
      </c>
      <c r="Q104" s="16" t="s">
        <v>20</v>
      </c>
      <c r="R104" s="16" t="s">
        <v>33</v>
      </c>
      <c r="S104" s="25" t="s">
        <v>465</v>
      </c>
      <c r="T104" s="24">
        <v>45838</v>
      </c>
      <c r="U104" s="16" t="s">
        <v>9</v>
      </c>
      <c r="V104" s="53" t="s">
        <v>464</v>
      </c>
      <c r="W104" s="33" t="s">
        <v>466</v>
      </c>
      <c r="X104" s="36">
        <v>0</v>
      </c>
      <c r="Y104" s="36">
        <v>0</v>
      </c>
      <c r="Z104" s="47"/>
    </row>
    <row r="105" spans="1:26" s="26" customFormat="1" ht="22.5">
      <c r="A105" s="16">
        <v>101</v>
      </c>
      <c r="B105" s="16" t="s">
        <v>273</v>
      </c>
      <c r="C105" s="16">
        <v>7770001878</v>
      </c>
      <c r="D105" s="16" t="s">
        <v>38</v>
      </c>
      <c r="E105" s="16" t="s">
        <v>34</v>
      </c>
      <c r="F105" s="16" t="s">
        <v>36</v>
      </c>
      <c r="G105" s="16" t="s">
        <v>37</v>
      </c>
      <c r="H105" s="17" t="s">
        <v>170</v>
      </c>
      <c r="I105" s="16" t="s">
        <v>171</v>
      </c>
      <c r="J105" s="37" t="s">
        <v>369</v>
      </c>
      <c r="K105" s="52">
        <v>40</v>
      </c>
      <c r="L105" s="22" t="s">
        <v>19</v>
      </c>
      <c r="M105" s="23">
        <v>76442.27</v>
      </c>
      <c r="N105" s="23">
        <v>0</v>
      </c>
      <c r="O105" s="23">
        <v>0</v>
      </c>
      <c r="P105" s="61">
        <f t="shared" si="1"/>
        <v>76442.27</v>
      </c>
      <c r="Q105" s="16" t="s">
        <v>20</v>
      </c>
      <c r="R105" s="16" t="s">
        <v>33</v>
      </c>
      <c r="S105" s="25" t="s">
        <v>465</v>
      </c>
      <c r="T105" s="24">
        <v>45838</v>
      </c>
      <c r="U105" s="16" t="s">
        <v>9</v>
      </c>
      <c r="V105" s="25" t="s">
        <v>461</v>
      </c>
      <c r="W105" s="56" t="s">
        <v>22</v>
      </c>
      <c r="X105" s="58">
        <v>4.92</v>
      </c>
      <c r="Y105" s="58">
        <v>0.05</v>
      </c>
      <c r="Z105" s="47"/>
    </row>
    <row r="106" spans="1:26" s="26" customFormat="1" ht="22.5">
      <c r="A106" s="16">
        <v>102</v>
      </c>
      <c r="B106" s="16" t="s">
        <v>273</v>
      </c>
      <c r="C106" s="16">
        <v>7770001878</v>
      </c>
      <c r="D106" s="16" t="s">
        <v>38</v>
      </c>
      <c r="E106" s="16" t="s">
        <v>34</v>
      </c>
      <c r="F106" s="16" t="s">
        <v>36</v>
      </c>
      <c r="G106" s="16" t="s">
        <v>37</v>
      </c>
      <c r="H106" s="17" t="s">
        <v>170</v>
      </c>
      <c r="I106" s="16" t="s">
        <v>172</v>
      </c>
      <c r="J106" s="37" t="s">
        <v>370</v>
      </c>
      <c r="K106" s="52">
        <v>16</v>
      </c>
      <c r="L106" s="22" t="s">
        <v>19</v>
      </c>
      <c r="M106" s="23">
        <v>7526.5</v>
      </c>
      <c r="N106" s="23">
        <v>0</v>
      </c>
      <c r="O106" s="23">
        <v>0</v>
      </c>
      <c r="P106" s="61">
        <f t="shared" si="1"/>
        <v>7526.5</v>
      </c>
      <c r="Q106" s="16" t="s">
        <v>20</v>
      </c>
      <c r="R106" s="16" t="s">
        <v>33</v>
      </c>
      <c r="S106" s="25" t="s">
        <v>465</v>
      </c>
      <c r="T106" s="24">
        <v>45838</v>
      </c>
      <c r="U106" s="16" t="s">
        <v>9</v>
      </c>
      <c r="V106" s="25" t="s">
        <v>461</v>
      </c>
      <c r="W106" s="33" t="s">
        <v>466</v>
      </c>
      <c r="X106" s="36">
        <v>0</v>
      </c>
      <c r="Y106" s="36">
        <v>0</v>
      </c>
      <c r="Z106" s="47"/>
    </row>
    <row r="107" spans="1:26" s="26" customFormat="1" ht="22.5">
      <c r="A107" s="16">
        <v>103</v>
      </c>
      <c r="B107" s="16" t="s">
        <v>273</v>
      </c>
      <c r="C107" s="16">
        <v>7770001878</v>
      </c>
      <c r="D107" s="16" t="s">
        <v>38</v>
      </c>
      <c r="E107" s="16" t="s">
        <v>34</v>
      </c>
      <c r="F107" s="16" t="s">
        <v>36</v>
      </c>
      <c r="G107" s="16" t="s">
        <v>37</v>
      </c>
      <c r="H107" s="17" t="s">
        <v>170</v>
      </c>
      <c r="I107" s="16" t="s">
        <v>173</v>
      </c>
      <c r="J107" s="37" t="s">
        <v>371</v>
      </c>
      <c r="K107" s="52">
        <v>16</v>
      </c>
      <c r="L107" s="22" t="s">
        <v>19</v>
      </c>
      <c r="M107" s="23">
        <v>11610.43</v>
      </c>
      <c r="N107" s="23">
        <v>0</v>
      </c>
      <c r="O107" s="23">
        <v>0</v>
      </c>
      <c r="P107" s="61">
        <f t="shared" si="1"/>
        <v>11610.43</v>
      </c>
      <c r="Q107" s="16" t="s">
        <v>20</v>
      </c>
      <c r="R107" s="16" t="s">
        <v>33</v>
      </c>
      <c r="S107" s="25" t="s">
        <v>465</v>
      </c>
      <c r="T107" s="24">
        <v>45838</v>
      </c>
      <c r="U107" s="16" t="s">
        <v>9</v>
      </c>
      <c r="V107" s="25" t="s">
        <v>461</v>
      </c>
      <c r="W107" s="33" t="s">
        <v>466</v>
      </c>
      <c r="X107" s="36">
        <v>0</v>
      </c>
      <c r="Y107" s="36">
        <v>0</v>
      </c>
      <c r="Z107" s="47"/>
    </row>
    <row r="108" spans="1:26" s="26" customFormat="1" ht="22.5">
      <c r="A108" s="16">
        <v>104</v>
      </c>
      <c r="B108" s="16" t="s">
        <v>273</v>
      </c>
      <c r="C108" s="16">
        <v>7770001878</v>
      </c>
      <c r="D108" s="16" t="s">
        <v>38</v>
      </c>
      <c r="E108" s="16" t="s">
        <v>34</v>
      </c>
      <c r="F108" s="16" t="s">
        <v>36</v>
      </c>
      <c r="G108" s="16" t="s">
        <v>37</v>
      </c>
      <c r="H108" s="17" t="s">
        <v>174</v>
      </c>
      <c r="I108" s="16" t="s">
        <v>175</v>
      </c>
      <c r="J108" s="37" t="s">
        <v>372</v>
      </c>
      <c r="K108" s="52">
        <v>27</v>
      </c>
      <c r="L108" s="22" t="s">
        <v>19</v>
      </c>
      <c r="M108" s="23">
        <v>80189</v>
      </c>
      <c r="N108" s="23">
        <v>0</v>
      </c>
      <c r="O108" s="23">
        <v>0</v>
      </c>
      <c r="P108" s="61">
        <f t="shared" si="1"/>
        <v>80189</v>
      </c>
      <c r="Q108" s="16" t="s">
        <v>20</v>
      </c>
      <c r="R108" s="16" t="s">
        <v>33</v>
      </c>
      <c r="S108" s="25" t="s">
        <v>465</v>
      </c>
      <c r="T108" s="24">
        <v>45838</v>
      </c>
      <c r="U108" s="16" t="s">
        <v>9</v>
      </c>
      <c r="V108" s="53" t="s">
        <v>464</v>
      </c>
      <c r="W108" s="33" t="s">
        <v>466</v>
      </c>
      <c r="X108" s="36">
        <v>0</v>
      </c>
      <c r="Y108" s="36">
        <v>0</v>
      </c>
      <c r="Z108" s="47"/>
    </row>
    <row r="109" spans="1:26" s="26" customFormat="1" ht="22.5">
      <c r="A109" s="16">
        <v>105</v>
      </c>
      <c r="B109" s="16" t="s">
        <v>273</v>
      </c>
      <c r="C109" s="16">
        <v>7770001878</v>
      </c>
      <c r="D109" s="16" t="s">
        <v>38</v>
      </c>
      <c r="E109" s="16" t="s">
        <v>34</v>
      </c>
      <c r="F109" s="16" t="s">
        <v>36</v>
      </c>
      <c r="G109" s="16" t="s">
        <v>37</v>
      </c>
      <c r="H109" s="17" t="s">
        <v>174</v>
      </c>
      <c r="I109" s="16" t="s">
        <v>176</v>
      </c>
      <c r="J109" s="37" t="s">
        <v>373</v>
      </c>
      <c r="K109" s="52">
        <v>11</v>
      </c>
      <c r="L109" s="22" t="s">
        <v>19</v>
      </c>
      <c r="M109" s="23">
        <v>3486</v>
      </c>
      <c r="N109" s="23">
        <v>0</v>
      </c>
      <c r="O109" s="23">
        <v>0</v>
      </c>
      <c r="P109" s="61">
        <f t="shared" si="1"/>
        <v>3486</v>
      </c>
      <c r="Q109" s="16" t="s">
        <v>20</v>
      </c>
      <c r="R109" s="16" t="s">
        <v>33</v>
      </c>
      <c r="S109" s="25" t="s">
        <v>465</v>
      </c>
      <c r="T109" s="24">
        <v>45838</v>
      </c>
      <c r="U109" s="16" t="s">
        <v>9</v>
      </c>
      <c r="V109" s="53" t="s">
        <v>464</v>
      </c>
      <c r="W109" s="33" t="s">
        <v>466</v>
      </c>
      <c r="X109" s="36">
        <v>0</v>
      </c>
      <c r="Y109" s="36">
        <v>0</v>
      </c>
      <c r="Z109" s="47"/>
    </row>
    <row r="110" spans="1:26" s="26" customFormat="1" ht="22.5">
      <c r="A110" s="16">
        <v>106</v>
      </c>
      <c r="B110" s="16" t="s">
        <v>273</v>
      </c>
      <c r="C110" s="16">
        <v>7770001878</v>
      </c>
      <c r="D110" s="16" t="s">
        <v>38</v>
      </c>
      <c r="E110" s="16" t="s">
        <v>34</v>
      </c>
      <c r="F110" s="16" t="s">
        <v>36</v>
      </c>
      <c r="G110" s="16" t="s">
        <v>37</v>
      </c>
      <c r="H110" s="17" t="s">
        <v>177</v>
      </c>
      <c r="I110" s="16" t="s">
        <v>178</v>
      </c>
      <c r="J110" s="37" t="s">
        <v>374</v>
      </c>
      <c r="K110" s="52">
        <v>14</v>
      </c>
      <c r="L110" s="22" t="s">
        <v>19</v>
      </c>
      <c r="M110" s="23">
        <v>4023</v>
      </c>
      <c r="N110" s="23">
        <v>0</v>
      </c>
      <c r="O110" s="23">
        <v>0</v>
      </c>
      <c r="P110" s="61">
        <f t="shared" si="1"/>
        <v>4023</v>
      </c>
      <c r="Q110" s="16" t="s">
        <v>20</v>
      </c>
      <c r="R110" s="16" t="s">
        <v>33</v>
      </c>
      <c r="S110" s="25" t="s">
        <v>465</v>
      </c>
      <c r="T110" s="24">
        <v>45838</v>
      </c>
      <c r="U110" s="16" t="s">
        <v>9</v>
      </c>
      <c r="V110" s="53" t="s">
        <v>464</v>
      </c>
      <c r="W110" s="33" t="s">
        <v>466</v>
      </c>
      <c r="X110" s="36">
        <v>0</v>
      </c>
      <c r="Y110" s="36">
        <v>0</v>
      </c>
      <c r="Z110" s="47"/>
    </row>
    <row r="111" spans="1:26" s="26" customFormat="1" ht="22.5">
      <c r="A111" s="16">
        <v>107</v>
      </c>
      <c r="B111" s="16" t="s">
        <v>273</v>
      </c>
      <c r="C111" s="16">
        <v>7770001878</v>
      </c>
      <c r="D111" s="16" t="s">
        <v>38</v>
      </c>
      <c r="E111" s="16" t="s">
        <v>34</v>
      </c>
      <c r="F111" s="16" t="s">
        <v>36</v>
      </c>
      <c r="G111" s="16" t="s">
        <v>37</v>
      </c>
      <c r="H111" s="17" t="s">
        <v>179</v>
      </c>
      <c r="I111" s="16" t="s">
        <v>180</v>
      </c>
      <c r="J111" s="37" t="s">
        <v>375</v>
      </c>
      <c r="K111" s="52">
        <v>11</v>
      </c>
      <c r="L111" s="22" t="s">
        <v>19</v>
      </c>
      <c r="M111" s="23">
        <v>796</v>
      </c>
      <c r="N111" s="23">
        <v>0</v>
      </c>
      <c r="O111" s="23">
        <v>0</v>
      </c>
      <c r="P111" s="61">
        <f t="shared" si="1"/>
        <v>796</v>
      </c>
      <c r="Q111" s="16" t="s">
        <v>20</v>
      </c>
      <c r="R111" s="16" t="s">
        <v>33</v>
      </c>
      <c r="S111" s="25" t="s">
        <v>465</v>
      </c>
      <c r="T111" s="24">
        <v>45838</v>
      </c>
      <c r="U111" s="16" t="s">
        <v>9</v>
      </c>
      <c r="V111" s="53" t="s">
        <v>464</v>
      </c>
      <c r="W111" s="33" t="s">
        <v>466</v>
      </c>
      <c r="X111" s="36">
        <v>0</v>
      </c>
      <c r="Y111" s="36">
        <v>0</v>
      </c>
      <c r="Z111" s="47"/>
    </row>
    <row r="112" spans="1:26" s="26" customFormat="1" ht="22.5">
      <c r="A112" s="16">
        <v>108</v>
      </c>
      <c r="B112" s="16" t="s">
        <v>273</v>
      </c>
      <c r="C112" s="16">
        <v>7770001878</v>
      </c>
      <c r="D112" s="16" t="s">
        <v>38</v>
      </c>
      <c r="E112" s="16" t="s">
        <v>34</v>
      </c>
      <c r="F112" s="16" t="s">
        <v>36</v>
      </c>
      <c r="G112" s="16" t="s">
        <v>37</v>
      </c>
      <c r="H112" s="17" t="s">
        <v>181</v>
      </c>
      <c r="I112" s="16" t="s">
        <v>182</v>
      </c>
      <c r="J112" s="37" t="s">
        <v>376</v>
      </c>
      <c r="K112" s="52">
        <v>14</v>
      </c>
      <c r="L112" s="22" t="s">
        <v>19</v>
      </c>
      <c r="M112" s="23">
        <v>8486</v>
      </c>
      <c r="N112" s="23">
        <v>0</v>
      </c>
      <c r="O112" s="23">
        <v>0</v>
      </c>
      <c r="P112" s="61">
        <f t="shared" si="1"/>
        <v>8486</v>
      </c>
      <c r="Q112" s="16" t="s">
        <v>20</v>
      </c>
      <c r="R112" s="16" t="s">
        <v>33</v>
      </c>
      <c r="S112" s="25" t="s">
        <v>465</v>
      </c>
      <c r="T112" s="24">
        <v>45838</v>
      </c>
      <c r="U112" s="16" t="s">
        <v>9</v>
      </c>
      <c r="V112" s="53" t="s">
        <v>464</v>
      </c>
      <c r="W112" s="33" t="s">
        <v>466</v>
      </c>
      <c r="X112" s="36">
        <v>0</v>
      </c>
      <c r="Y112" s="36">
        <v>0</v>
      </c>
      <c r="Z112" s="47"/>
    </row>
    <row r="113" spans="1:26" s="26" customFormat="1" ht="22.5">
      <c r="A113" s="16">
        <v>109</v>
      </c>
      <c r="B113" s="16" t="s">
        <v>273</v>
      </c>
      <c r="C113" s="16">
        <v>7770001878</v>
      </c>
      <c r="D113" s="16" t="s">
        <v>38</v>
      </c>
      <c r="E113" s="16" t="s">
        <v>34</v>
      </c>
      <c r="F113" s="16" t="s">
        <v>36</v>
      </c>
      <c r="G113" s="16" t="s">
        <v>37</v>
      </c>
      <c r="H113" s="17" t="s">
        <v>181</v>
      </c>
      <c r="I113" s="16" t="s">
        <v>183</v>
      </c>
      <c r="J113" s="37" t="s">
        <v>377</v>
      </c>
      <c r="K113" s="52">
        <v>12</v>
      </c>
      <c r="L113" s="22" t="s">
        <v>19</v>
      </c>
      <c r="M113" s="23">
        <v>11508.2</v>
      </c>
      <c r="N113" s="23">
        <v>0</v>
      </c>
      <c r="O113" s="23">
        <v>0</v>
      </c>
      <c r="P113" s="61">
        <f t="shared" si="1"/>
        <v>11508.2</v>
      </c>
      <c r="Q113" s="16" t="s">
        <v>20</v>
      </c>
      <c r="R113" s="16" t="s">
        <v>33</v>
      </c>
      <c r="S113" s="25" t="s">
        <v>465</v>
      </c>
      <c r="T113" s="24">
        <v>45838</v>
      </c>
      <c r="U113" s="16" t="s">
        <v>9</v>
      </c>
      <c r="V113" s="25" t="s">
        <v>461</v>
      </c>
      <c r="W113" s="33" t="s">
        <v>466</v>
      </c>
      <c r="X113" s="36">
        <v>0</v>
      </c>
      <c r="Y113" s="36">
        <v>0</v>
      </c>
      <c r="Z113" s="47"/>
    </row>
    <row r="114" spans="1:26" s="26" customFormat="1" ht="22.5">
      <c r="A114" s="16">
        <v>110</v>
      </c>
      <c r="B114" s="16" t="s">
        <v>273</v>
      </c>
      <c r="C114" s="16">
        <v>7770001878</v>
      </c>
      <c r="D114" s="16" t="s">
        <v>38</v>
      </c>
      <c r="E114" s="16" t="s">
        <v>34</v>
      </c>
      <c r="F114" s="16" t="s">
        <v>36</v>
      </c>
      <c r="G114" s="16" t="s">
        <v>37</v>
      </c>
      <c r="H114" s="17" t="s">
        <v>181</v>
      </c>
      <c r="I114" s="16" t="s">
        <v>184</v>
      </c>
      <c r="J114" s="37" t="s">
        <v>378</v>
      </c>
      <c r="K114" s="52">
        <v>4</v>
      </c>
      <c r="L114" s="22" t="s">
        <v>19</v>
      </c>
      <c r="M114" s="23">
        <v>2142</v>
      </c>
      <c r="N114" s="23">
        <v>0</v>
      </c>
      <c r="O114" s="23">
        <v>0</v>
      </c>
      <c r="P114" s="61">
        <f t="shared" si="1"/>
        <v>2142</v>
      </c>
      <c r="Q114" s="16" t="s">
        <v>20</v>
      </c>
      <c r="R114" s="16" t="s">
        <v>33</v>
      </c>
      <c r="S114" s="25" t="s">
        <v>465</v>
      </c>
      <c r="T114" s="24">
        <v>45838</v>
      </c>
      <c r="U114" s="16" t="s">
        <v>9</v>
      </c>
      <c r="V114" s="53" t="s">
        <v>464</v>
      </c>
      <c r="W114" s="33" t="s">
        <v>466</v>
      </c>
      <c r="X114" s="36">
        <v>0</v>
      </c>
      <c r="Y114" s="36">
        <v>0</v>
      </c>
      <c r="Z114" s="47"/>
    </row>
    <row r="115" spans="1:26" s="26" customFormat="1" ht="22.5">
      <c r="A115" s="16">
        <v>111</v>
      </c>
      <c r="B115" s="16" t="s">
        <v>273</v>
      </c>
      <c r="C115" s="16">
        <v>7770001878</v>
      </c>
      <c r="D115" s="16" t="s">
        <v>38</v>
      </c>
      <c r="E115" s="16" t="s">
        <v>34</v>
      </c>
      <c r="F115" s="16" t="s">
        <v>36</v>
      </c>
      <c r="G115" s="16" t="s">
        <v>37</v>
      </c>
      <c r="H115" s="17" t="s">
        <v>185</v>
      </c>
      <c r="I115" s="16" t="s">
        <v>186</v>
      </c>
      <c r="J115" s="37" t="s">
        <v>379</v>
      </c>
      <c r="K115" s="52">
        <v>27</v>
      </c>
      <c r="L115" s="22" t="s">
        <v>19</v>
      </c>
      <c r="M115" s="23">
        <v>10428</v>
      </c>
      <c r="N115" s="23">
        <v>0</v>
      </c>
      <c r="O115" s="23">
        <v>0</v>
      </c>
      <c r="P115" s="61">
        <f t="shared" si="1"/>
        <v>10428</v>
      </c>
      <c r="Q115" s="16" t="s">
        <v>20</v>
      </c>
      <c r="R115" s="16" t="s">
        <v>33</v>
      </c>
      <c r="S115" s="25" t="s">
        <v>465</v>
      </c>
      <c r="T115" s="24">
        <v>45838</v>
      </c>
      <c r="U115" s="16" t="s">
        <v>9</v>
      </c>
      <c r="V115" s="53" t="s">
        <v>464</v>
      </c>
      <c r="W115" s="33" t="s">
        <v>466</v>
      </c>
      <c r="X115" s="36">
        <v>0</v>
      </c>
      <c r="Y115" s="36">
        <v>0</v>
      </c>
      <c r="Z115" s="47"/>
    </row>
    <row r="116" spans="1:26" s="26" customFormat="1" ht="22.5">
      <c r="A116" s="16">
        <v>112</v>
      </c>
      <c r="B116" s="16" t="s">
        <v>273</v>
      </c>
      <c r="C116" s="16">
        <v>7770001878</v>
      </c>
      <c r="D116" s="16" t="s">
        <v>38</v>
      </c>
      <c r="E116" s="16" t="s">
        <v>34</v>
      </c>
      <c r="F116" s="16" t="s">
        <v>36</v>
      </c>
      <c r="G116" s="16" t="s">
        <v>37</v>
      </c>
      <c r="H116" s="17" t="s">
        <v>185</v>
      </c>
      <c r="I116" s="16" t="s">
        <v>187</v>
      </c>
      <c r="J116" s="37" t="s">
        <v>380</v>
      </c>
      <c r="K116" s="52">
        <v>27</v>
      </c>
      <c r="L116" s="22" t="s">
        <v>19</v>
      </c>
      <c r="M116" s="23">
        <v>9880</v>
      </c>
      <c r="N116" s="23">
        <v>0</v>
      </c>
      <c r="O116" s="23">
        <v>0</v>
      </c>
      <c r="P116" s="61">
        <f t="shared" si="1"/>
        <v>9880</v>
      </c>
      <c r="Q116" s="16" t="s">
        <v>20</v>
      </c>
      <c r="R116" s="16" t="s">
        <v>33</v>
      </c>
      <c r="S116" s="25" t="s">
        <v>465</v>
      </c>
      <c r="T116" s="24">
        <v>45838</v>
      </c>
      <c r="U116" s="16" t="s">
        <v>9</v>
      </c>
      <c r="V116" s="53" t="s">
        <v>464</v>
      </c>
      <c r="W116" s="33" t="s">
        <v>466</v>
      </c>
      <c r="X116" s="36">
        <v>0</v>
      </c>
      <c r="Y116" s="36">
        <v>0</v>
      </c>
      <c r="Z116" s="47"/>
    </row>
    <row r="117" spans="1:26" s="26" customFormat="1" ht="22.5">
      <c r="A117" s="16">
        <v>113</v>
      </c>
      <c r="B117" s="16" t="s">
        <v>273</v>
      </c>
      <c r="C117" s="16">
        <v>7770001878</v>
      </c>
      <c r="D117" s="16" t="s">
        <v>38</v>
      </c>
      <c r="E117" s="16" t="s">
        <v>34</v>
      </c>
      <c r="F117" s="16" t="s">
        <v>36</v>
      </c>
      <c r="G117" s="16" t="s">
        <v>37</v>
      </c>
      <c r="H117" s="17" t="s">
        <v>185</v>
      </c>
      <c r="I117" s="16" t="s">
        <v>188</v>
      </c>
      <c r="J117" s="37" t="s">
        <v>381</v>
      </c>
      <c r="K117" s="52">
        <v>27</v>
      </c>
      <c r="L117" s="22" t="s">
        <v>19</v>
      </c>
      <c r="M117" s="23">
        <v>9974</v>
      </c>
      <c r="N117" s="23">
        <v>0</v>
      </c>
      <c r="O117" s="23">
        <v>0</v>
      </c>
      <c r="P117" s="61">
        <f t="shared" si="1"/>
        <v>9974</v>
      </c>
      <c r="Q117" s="16" t="s">
        <v>20</v>
      </c>
      <c r="R117" s="16" t="s">
        <v>33</v>
      </c>
      <c r="S117" s="25" t="s">
        <v>465</v>
      </c>
      <c r="T117" s="24">
        <v>45838</v>
      </c>
      <c r="U117" s="16" t="s">
        <v>9</v>
      </c>
      <c r="V117" s="53" t="s">
        <v>464</v>
      </c>
      <c r="W117" s="33" t="s">
        <v>466</v>
      </c>
      <c r="X117" s="36">
        <v>0</v>
      </c>
      <c r="Y117" s="36">
        <v>0</v>
      </c>
      <c r="Z117" s="47"/>
    </row>
    <row r="118" spans="1:26" s="26" customFormat="1" ht="22.5">
      <c r="A118" s="16">
        <v>114</v>
      </c>
      <c r="B118" s="16" t="s">
        <v>273</v>
      </c>
      <c r="C118" s="16">
        <v>7770001878</v>
      </c>
      <c r="D118" s="16" t="s">
        <v>38</v>
      </c>
      <c r="E118" s="16" t="s">
        <v>34</v>
      </c>
      <c r="F118" s="16" t="s">
        <v>36</v>
      </c>
      <c r="G118" s="16" t="s">
        <v>37</v>
      </c>
      <c r="H118" s="17" t="s">
        <v>185</v>
      </c>
      <c r="I118" s="16" t="s">
        <v>189</v>
      </c>
      <c r="J118" s="37" t="s">
        <v>382</v>
      </c>
      <c r="K118" s="52">
        <v>27</v>
      </c>
      <c r="L118" s="22" t="s">
        <v>19</v>
      </c>
      <c r="M118" s="23">
        <v>5743</v>
      </c>
      <c r="N118" s="23">
        <v>0</v>
      </c>
      <c r="O118" s="23">
        <v>0</v>
      </c>
      <c r="P118" s="61">
        <f t="shared" si="1"/>
        <v>5743</v>
      </c>
      <c r="Q118" s="16" t="s">
        <v>20</v>
      </c>
      <c r="R118" s="16" t="s">
        <v>33</v>
      </c>
      <c r="S118" s="25" t="s">
        <v>465</v>
      </c>
      <c r="T118" s="24">
        <v>45838</v>
      </c>
      <c r="U118" s="16" t="s">
        <v>9</v>
      </c>
      <c r="V118" s="53" t="s">
        <v>464</v>
      </c>
      <c r="W118" s="33" t="s">
        <v>466</v>
      </c>
      <c r="X118" s="36">
        <v>0</v>
      </c>
      <c r="Y118" s="36">
        <v>0</v>
      </c>
      <c r="Z118" s="47"/>
    </row>
    <row r="119" spans="1:26" s="26" customFormat="1" ht="22.5">
      <c r="A119" s="16">
        <v>115</v>
      </c>
      <c r="B119" s="16" t="s">
        <v>273</v>
      </c>
      <c r="C119" s="16">
        <v>7770001878</v>
      </c>
      <c r="D119" s="16" t="s">
        <v>38</v>
      </c>
      <c r="E119" s="16" t="s">
        <v>34</v>
      </c>
      <c r="F119" s="16" t="s">
        <v>36</v>
      </c>
      <c r="G119" s="16" t="s">
        <v>37</v>
      </c>
      <c r="H119" s="17" t="s">
        <v>190</v>
      </c>
      <c r="I119" s="16" t="s">
        <v>191</v>
      </c>
      <c r="J119" s="37" t="s">
        <v>383</v>
      </c>
      <c r="K119" s="52">
        <v>27</v>
      </c>
      <c r="L119" s="22" t="s">
        <v>19</v>
      </c>
      <c r="M119" s="23">
        <v>130007</v>
      </c>
      <c r="N119" s="23">
        <v>0</v>
      </c>
      <c r="O119" s="23">
        <v>0</v>
      </c>
      <c r="P119" s="61">
        <f t="shared" si="1"/>
        <v>130007</v>
      </c>
      <c r="Q119" s="16" t="s">
        <v>20</v>
      </c>
      <c r="R119" s="16" t="s">
        <v>33</v>
      </c>
      <c r="S119" s="25" t="s">
        <v>465</v>
      </c>
      <c r="T119" s="24">
        <v>45838</v>
      </c>
      <c r="U119" s="16" t="s">
        <v>9</v>
      </c>
      <c r="V119" s="53" t="s">
        <v>464</v>
      </c>
      <c r="W119" s="33" t="s">
        <v>466</v>
      </c>
      <c r="X119" s="36">
        <v>0</v>
      </c>
      <c r="Y119" s="36">
        <v>0</v>
      </c>
      <c r="Z119" s="47"/>
    </row>
    <row r="120" spans="1:26" s="26" customFormat="1" ht="22.5">
      <c r="A120" s="16">
        <v>116</v>
      </c>
      <c r="B120" s="16" t="s">
        <v>273</v>
      </c>
      <c r="C120" s="16">
        <v>7770001878</v>
      </c>
      <c r="D120" s="16" t="s">
        <v>38</v>
      </c>
      <c r="E120" s="16" t="s">
        <v>34</v>
      </c>
      <c r="F120" s="16" t="s">
        <v>36</v>
      </c>
      <c r="G120" s="16" t="s">
        <v>37</v>
      </c>
      <c r="H120" s="17" t="s">
        <v>190</v>
      </c>
      <c r="I120" s="16" t="s">
        <v>192</v>
      </c>
      <c r="J120" s="37" t="s">
        <v>384</v>
      </c>
      <c r="K120" s="52">
        <v>14</v>
      </c>
      <c r="L120" s="22" t="s">
        <v>19</v>
      </c>
      <c r="M120" s="23">
        <v>9884</v>
      </c>
      <c r="N120" s="23">
        <v>0</v>
      </c>
      <c r="O120" s="23">
        <v>0</v>
      </c>
      <c r="P120" s="61">
        <f t="shared" si="1"/>
        <v>9884</v>
      </c>
      <c r="Q120" s="16" t="s">
        <v>20</v>
      </c>
      <c r="R120" s="16" t="s">
        <v>33</v>
      </c>
      <c r="S120" s="25" t="s">
        <v>465</v>
      </c>
      <c r="T120" s="24">
        <v>45838</v>
      </c>
      <c r="U120" s="16" t="s">
        <v>9</v>
      </c>
      <c r="V120" s="53" t="s">
        <v>464</v>
      </c>
      <c r="W120" s="33" t="s">
        <v>466</v>
      </c>
      <c r="X120" s="36">
        <v>0</v>
      </c>
      <c r="Y120" s="36">
        <v>0</v>
      </c>
      <c r="Z120" s="47"/>
    </row>
    <row r="121" spans="1:26" s="26" customFormat="1" ht="22.5">
      <c r="A121" s="16">
        <v>117</v>
      </c>
      <c r="B121" s="16" t="s">
        <v>273</v>
      </c>
      <c r="C121" s="16">
        <v>7770001878</v>
      </c>
      <c r="D121" s="16" t="s">
        <v>38</v>
      </c>
      <c r="E121" s="16" t="s">
        <v>34</v>
      </c>
      <c r="F121" s="16" t="s">
        <v>36</v>
      </c>
      <c r="G121" s="16" t="s">
        <v>37</v>
      </c>
      <c r="H121" s="17" t="s">
        <v>190</v>
      </c>
      <c r="I121" s="16" t="s">
        <v>193</v>
      </c>
      <c r="J121" s="37" t="s">
        <v>385</v>
      </c>
      <c r="K121" s="52">
        <v>27</v>
      </c>
      <c r="L121" s="22" t="s">
        <v>19</v>
      </c>
      <c r="M121" s="23">
        <v>32563</v>
      </c>
      <c r="N121" s="23">
        <v>0</v>
      </c>
      <c r="O121" s="23">
        <v>0</v>
      </c>
      <c r="P121" s="61">
        <f t="shared" si="1"/>
        <v>32563</v>
      </c>
      <c r="Q121" s="16" t="s">
        <v>20</v>
      </c>
      <c r="R121" s="16" t="s">
        <v>33</v>
      </c>
      <c r="S121" s="25" t="s">
        <v>465</v>
      </c>
      <c r="T121" s="24">
        <v>45838</v>
      </c>
      <c r="U121" s="16" t="s">
        <v>9</v>
      </c>
      <c r="V121" s="53" t="s">
        <v>464</v>
      </c>
      <c r="W121" s="33" t="s">
        <v>466</v>
      </c>
      <c r="X121" s="36">
        <v>0</v>
      </c>
      <c r="Y121" s="36">
        <v>0</v>
      </c>
      <c r="Z121" s="47"/>
    </row>
    <row r="122" spans="1:26" s="26" customFormat="1" ht="22.5">
      <c r="A122" s="16">
        <v>118</v>
      </c>
      <c r="B122" s="16" t="s">
        <v>273</v>
      </c>
      <c r="C122" s="16">
        <v>7770001878</v>
      </c>
      <c r="D122" s="16" t="s">
        <v>38</v>
      </c>
      <c r="E122" s="16" t="s">
        <v>34</v>
      </c>
      <c r="F122" s="16" t="s">
        <v>36</v>
      </c>
      <c r="G122" s="16" t="s">
        <v>37</v>
      </c>
      <c r="H122" s="17" t="s">
        <v>190</v>
      </c>
      <c r="I122" s="16" t="s">
        <v>194</v>
      </c>
      <c r="J122" s="37" t="s">
        <v>386</v>
      </c>
      <c r="K122" s="52">
        <v>27</v>
      </c>
      <c r="L122" s="22" t="s">
        <v>19</v>
      </c>
      <c r="M122" s="23">
        <v>33726</v>
      </c>
      <c r="N122" s="23">
        <v>0</v>
      </c>
      <c r="O122" s="23">
        <v>0</v>
      </c>
      <c r="P122" s="61">
        <f t="shared" si="1"/>
        <v>33726</v>
      </c>
      <c r="Q122" s="16" t="s">
        <v>20</v>
      </c>
      <c r="R122" s="16" t="s">
        <v>33</v>
      </c>
      <c r="S122" s="25" t="s">
        <v>465</v>
      </c>
      <c r="T122" s="24">
        <v>45838</v>
      </c>
      <c r="U122" s="16" t="s">
        <v>9</v>
      </c>
      <c r="V122" s="53" t="s">
        <v>464</v>
      </c>
      <c r="W122" s="33" t="s">
        <v>466</v>
      </c>
      <c r="X122" s="36">
        <v>0</v>
      </c>
      <c r="Y122" s="36">
        <v>0</v>
      </c>
      <c r="Z122" s="47"/>
    </row>
    <row r="123" spans="1:26" s="26" customFormat="1" ht="22.5">
      <c r="A123" s="16">
        <v>119</v>
      </c>
      <c r="B123" s="16" t="s">
        <v>273</v>
      </c>
      <c r="C123" s="16">
        <v>7770001878</v>
      </c>
      <c r="D123" s="16" t="s">
        <v>38</v>
      </c>
      <c r="E123" s="16" t="s">
        <v>34</v>
      </c>
      <c r="F123" s="16" t="s">
        <v>36</v>
      </c>
      <c r="G123" s="16" t="s">
        <v>37</v>
      </c>
      <c r="H123" s="17" t="s">
        <v>190</v>
      </c>
      <c r="I123" s="16" t="s">
        <v>195</v>
      </c>
      <c r="J123" s="37" t="s">
        <v>387</v>
      </c>
      <c r="K123" s="52">
        <v>22</v>
      </c>
      <c r="L123" s="22" t="s">
        <v>19</v>
      </c>
      <c r="M123" s="23">
        <v>24367</v>
      </c>
      <c r="N123" s="23">
        <v>0</v>
      </c>
      <c r="O123" s="23">
        <v>0</v>
      </c>
      <c r="P123" s="61">
        <f t="shared" si="1"/>
        <v>24367</v>
      </c>
      <c r="Q123" s="16" t="s">
        <v>20</v>
      </c>
      <c r="R123" s="16" t="s">
        <v>33</v>
      </c>
      <c r="S123" s="25" t="s">
        <v>465</v>
      </c>
      <c r="T123" s="24">
        <v>45838</v>
      </c>
      <c r="U123" s="16" t="s">
        <v>9</v>
      </c>
      <c r="V123" s="53" t="s">
        <v>464</v>
      </c>
      <c r="W123" s="33" t="s">
        <v>466</v>
      </c>
      <c r="X123" s="36">
        <v>0</v>
      </c>
      <c r="Y123" s="36">
        <v>0</v>
      </c>
      <c r="Z123" s="47"/>
    </row>
    <row r="124" spans="1:26" s="26" customFormat="1" ht="22.5">
      <c r="A124" s="16">
        <v>120</v>
      </c>
      <c r="B124" s="16" t="s">
        <v>273</v>
      </c>
      <c r="C124" s="16">
        <v>7770001878</v>
      </c>
      <c r="D124" s="16" t="s">
        <v>38</v>
      </c>
      <c r="E124" s="16" t="s">
        <v>34</v>
      </c>
      <c r="F124" s="16" t="s">
        <v>36</v>
      </c>
      <c r="G124" s="16" t="s">
        <v>37</v>
      </c>
      <c r="H124" s="17" t="s">
        <v>190</v>
      </c>
      <c r="I124" s="16" t="s">
        <v>196</v>
      </c>
      <c r="J124" s="37" t="s">
        <v>388</v>
      </c>
      <c r="K124" s="52">
        <v>11</v>
      </c>
      <c r="L124" s="22" t="s">
        <v>19</v>
      </c>
      <c r="M124" s="23">
        <v>17358</v>
      </c>
      <c r="N124" s="23">
        <v>0</v>
      </c>
      <c r="O124" s="23">
        <v>0</v>
      </c>
      <c r="P124" s="61">
        <f t="shared" si="1"/>
        <v>17358</v>
      </c>
      <c r="Q124" s="16" t="s">
        <v>20</v>
      </c>
      <c r="R124" s="16" t="s">
        <v>33</v>
      </c>
      <c r="S124" s="25" t="s">
        <v>465</v>
      </c>
      <c r="T124" s="24">
        <v>45838</v>
      </c>
      <c r="U124" s="16" t="s">
        <v>9</v>
      </c>
      <c r="V124" s="53" t="s">
        <v>464</v>
      </c>
      <c r="W124" s="33" t="s">
        <v>466</v>
      </c>
      <c r="X124" s="36">
        <v>0</v>
      </c>
      <c r="Y124" s="36">
        <v>0</v>
      </c>
      <c r="Z124" s="47"/>
    </row>
    <row r="125" spans="1:26" s="26" customFormat="1" ht="22.5">
      <c r="A125" s="16">
        <v>121</v>
      </c>
      <c r="B125" s="16" t="s">
        <v>273</v>
      </c>
      <c r="C125" s="16">
        <v>7770001878</v>
      </c>
      <c r="D125" s="16" t="s">
        <v>38</v>
      </c>
      <c r="E125" s="16" t="s">
        <v>34</v>
      </c>
      <c r="F125" s="16" t="s">
        <v>36</v>
      </c>
      <c r="G125" s="16" t="s">
        <v>37</v>
      </c>
      <c r="H125" s="17" t="s">
        <v>190</v>
      </c>
      <c r="I125" s="16" t="s">
        <v>197</v>
      </c>
      <c r="J125" s="37" t="s">
        <v>389</v>
      </c>
      <c r="K125" s="52">
        <v>17</v>
      </c>
      <c r="L125" s="22" t="s">
        <v>19</v>
      </c>
      <c r="M125" s="23">
        <v>19026</v>
      </c>
      <c r="N125" s="23">
        <v>0</v>
      </c>
      <c r="O125" s="23">
        <v>0</v>
      </c>
      <c r="P125" s="61">
        <f t="shared" si="1"/>
        <v>19026</v>
      </c>
      <c r="Q125" s="16" t="s">
        <v>20</v>
      </c>
      <c r="R125" s="16" t="s">
        <v>33</v>
      </c>
      <c r="S125" s="25" t="s">
        <v>465</v>
      </c>
      <c r="T125" s="24">
        <v>45838</v>
      </c>
      <c r="U125" s="16" t="s">
        <v>9</v>
      </c>
      <c r="V125" s="53" t="s">
        <v>464</v>
      </c>
      <c r="W125" s="33" t="s">
        <v>466</v>
      </c>
      <c r="X125" s="36">
        <v>0</v>
      </c>
      <c r="Y125" s="36">
        <v>0</v>
      </c>
      <c r="Z125" s="47"/>
    </row>
    <row r="126" spans="1:26" s="26" customFormat="1" ht="22.5">
      <c r="A126" s="16">
        <v>122</v>
      </c>
      <c r="B126" s="16" t="s">
        <v>273</v>
      </c>
      <c r="C126" s="16">
        <v>7770001878</v>
      </c>
      <c r="D126" s="16" t="s">
        <v>38</v>
      </c>
      <c r="E126" s="16" t="s">
        <v>34</v>
      </c>
      <c r="F126" s="16" t="s">
        <v>36</v>
      </c>
      <c r="G126" s="16" t="s">
        <v>37</v>
      </c>
      <c r="H126" s="17" t="s">
        <v>190</v>
      </c>
      <c r="I126" s="16" t="s">
        <v>198</v>
      </c>
      <c r="J126" s="37" t="s">
        <v>390</v>
      </c>
      <c r="K126" s="52">
        <v>27</v>
      </c>
      <c r="L126" s="22" t="s">
        <v>19</v>
      </c>
      <c r="M126" s="23">
        <v>10780</v>
      </c>
      <c r="N126" s="23">
        <v>0</v>
      </c>
      <c r="O126" s="23">
        <v>0</v>
      </c>
      <c r="P126" s="61">
        <f t="shared" si="1"/>
        <v>10780</v>
      </c>
      <c r="Q126" s="16" t="s">
        <v>20</v>
      </c>
      <c r="R126" s="16" t="s">
        <v>33</v>
      </c>
      <c r="S126" s="25" t="s">
        <v>465</v>
      </c>
      <c r="T126" s="24">
        <v>45838</v>
      </c>
      <c r="U126" s="16" t="s">
        <v>9</v>
      </c>
      <c r="V126" s="53" t="s">
        <v>464</v>
      </c>
      <c r="W126" s="33" t="s">
        <v>466</v>
      </c>
      <c r="X126" s="36">
        <v>0</v>
      </c>
      <c r="Y126" s="36">
        <v>0</v>
      </c>
      <c r="Z126" s="47"/>
    </row>
    <row r="127" spans="1:26" s="26" customFormat="1" ht="22.5">
      <c r="A127" s="16">
        <v>123</v>
      </c>
      <c r="B127" s="16" t="s">
        <v>273</v>
      </c>
      <c r="C127" s="16">
        <v>7770001878</v>
      </c>
      <c r="D127" s="16" t="s">
        <v>38</v>
      </c>
      <c r="E127" s="16" t="s">
        <v>34</v>
      </c>
      <c r="F127" s="16" t="s">
        <v>36</v>
      </c>
      <c r="G127" s="16" t="s">
        <v>37</v>
      </c>
      <c r="H127" s="17" t="s">
        <v>190</v>
      </c>
      <c r="I127" s="16" t="s">
        <v>199</v>
      </c>
      <c r="J127" s="37" t="s">
        <v>391</v>
      </c>
      <c r="K127" s="52">
        <v>14</v>
      </c>
      <c r="L127" s="22" t="s">
        <v>19</v>
      </c>
      <c r="M127" s="23">
        <v>14459</v>
      </c>
      <c r="N127" s="23">
        <v>0</v>
      </c>
      <c r="O127" s="23">
        <v>0</v>
      </c>
      <c r="P127" s="61">
        <f t="shared" si="1"/>
        <v>14459</v>
      </c>
      <c r="Q127" s="16" t="s">
        <v>20</v>
      </c>
      <c r="R127" s="16" t="s">
        <v>33</v>
      </c>
      <c r="S127" s="25" t="s">
        <v>465</v>
      </c>
      <c r="T127" s="24">
        <v>45838</v>
      </c>
      <c r="U127" s="16" t="s">
        <v>9</v>
      </c>
      <c r="V127" s="53" t="s">
        <v>464</v>
      </c>
      <c r="W127" s="33" t="s">
        <v>466</v>
      </c>
      <c r="X127" s="36">
        <v>0</v>
      </c>
      <c r="Y127" s="36">
        <v>0</v>
      </c>
      <c r="Z127" s="47"/>
    </row>
    <row r="128" spans="1:26" s="26" customFormat="1" ht="22.5">
      <c r="A128" s="16">
        <v>124</v>
      </c>
      <c r="B128" s="16" t="s">
        <v>273</v>
      </c>
      <c r="C128" s="16">
        <v>7770001878</v>
      </c>
      <c r="D128" s="16" t="s">
        <v>38</v>
      </c>
      <c r="E128" s="16" t="s">
        <v>34</v>
      </c>
      <c r="F128" s="16" t="s">
        <v>36</v>
      </c>
      <c r="G128" s="16" t="s">
        <v>37</v>
      </c>
      <c r="H128" s="17" t="s">
        <v>190</v>
      </c>
      <c r="I128" s="16" t="s">
        <v>200</v>
      </c>
      <c r="J128" s="37" t="s">
        <v>392</v>
      </c>
      <c r="K128" s="52">
        <v>27</v>
      </c>
      <c r="L128" s="22" t="s">
        <v>19</v>
      </c>
      <c r="M128" s="23">
        <v>10167</v>
      </c>
      <c r="N128" s="23">
        <v>0</v>
      </c>
      <c r="O128" s="23">
        <v>0</v>
      </c>
      <c r="P128" s="61">
        <f t="shared" si="1"/>
        <v>10167</v>
      </c>
      <c r="Q128" s="16" t="s">
        <v>20</v>
      </c>
      <c r="R128" s="16" t="s">
        <v>33</v>
      </c>
      <c r="S128" s="25" t="s">
        <v>465</v>
      </c>
      <c r="T128" s="24">
        <v>45838</v>
      </c>
      <c r="U128" s="16" t="s">
        <v>9</v>
      </c>
      <c r="V128" s="53" t="s">
        <v>464</v>
      </c>
      <c r="W128" s="33" t="s">
        <v>466</v>
      </c>
      <c r="X128" s="36">
        <v>0</v>
      </c>
      <c r="Y128" s="36">
        <v>0</v>
      </c>
      <c r="Z128" s="47"/>
    </row>
    <row r="129" spans="1:26" s="26" customFormat="1" ht="22.5">
      <c r="A129" s="16">
        <v>125</v>
      </c>
      <c r="B129" s="16" t="s">
        <v>273</v>
      </c>
      <c r="C129" s="16">
        <v>7770001878</v>
      </c>
      <c r="D129" s="16" t="s">
        <v>38</v>
      </c>
      <c r="E129" s="16" t="s">
        <v>34</v>
      </c>
      <c r="F129" s="16" t="s">
        <v>36</v>
      </c>
      <c r="G129" s="16" t="s">
        <v>37</v>
      </c>
      <c r="H129" s="17" t="s">
        <v>190</v>
      </c>
      <c r="I129" s="16" t="s">
        <v>201</v>
      </c>
      <c r="J129" s="37" t="s">
        <v>393</v>
      </c>
      <c r="K129" s="52">
        <v>27</v>
      </c>
      <c r="L129" s="22" t="s">
        <v>19</v>
      </c>
      <c r="M129" s="23">
        <v>33627</v>
      </c>
      <c r="N129" s="23">
        <v>0</v>
      </c>
      <c r="O129" s="23">
        <v>0</v>
      </c>
      <c r="P129" s="61">
        <f t="shared" si="1"/>
        <v>33627</v>
      </c>
      <c r="Q129" s="16" t="s">
        <v>20</v>
      </c>
      <c r="R129" s="16" t="s">
        <v>33</v>
      </c>
      <c r="S129" s="25" t="s">
        <v>465</v>
      </c>
      <c r="T129" s="24">
        <v>45838</v>
      </c>
      <c r="U129" s="16" t="s">
        <v>9</v>
      </c>
      <c r="V129" s="53" t="s">
        <v>464</v>
      </c>
      <c r="W129" s="33" t="s">
        <v>466</v>
      </c>
      <c r="X129" s="36">
        <v>0</v>
      </c>
      <c r="Y129" s="36">
        <v>0</v>
      </c>
      <c r="Z129" s="47"/>
    </row>
    <row r="130" spans="1:26" s="26" customFormat="1" ht="22.5">
      <c r="A130" s="16">
        <v>126</v>
      </c>
      <c r="B130" s="16" t="s">
        <v>273</v>
      </c>
      <c r="C130" s="16">
        <v>7770001878</v>
      </c>
      <c r="D130" s="16" t="s">
        <v>38</v>
      </c>
      <c r="E130" s="16" t="s">
        <v>34</v>
      </c>
      <c r="F130" s="16" t="s">
        <v>36</v>
      </c>
      <c r="G130" s="16" t="s">
        <v>37</v>
      </c>
      <c r="H130" s="17" t="s">
        <v>190</v>
      </c>
      <c r="I130" s="16" t="s">
        <v>202</v>
      </c>
      <c r="J130" s="37" t="s">
        <v>394</v>
      </c>
      <c r="K130" s="52">
        <v>14</v>
      </c>
      <c r="L130" s="22" t="s">
        <v>19</v>
      </c>
      <c r="M130" s="23">
        <v>15689</v>
      </c>
      <c r="N130" s="23">
        <v>0</v>
      </c>
      <c r="O130" s="23">
        <v>0</v>
      </c>
      <c r="P130" s="61">
        <f t="shared" si="1"/>
        <v>15689</v>
      </c>
      <c r="Q130" s="16" t="s">
        <v>20</v>
      </c>
      <c r="R130" s="16" t="s">
        <v>33</v>
      </c>
      <c r="S130" s="25" t="s">
        <v>465</v>
      </c>
      <c r="T130" s="24">
        <v>45838</v>
      </c>
      <c r="U130" s="16" t="s">
        <v>9</v>
      </c>
      <c r="V130" s="53" t="s">
        <v>464</v>
      </c>
      <c r="W130" s="33" t="s">
        <v>466</v>
      </c>
      <c r="X130" s="36">
        <v>0</v>
      </c>
      <c r="Y130" s="36">
        <v>0</v>
      </c>
      <c r="Z130" s="47"/>
    </row>
    <row r="131" spans="1:26" s="26" customFormat="1" ht="22.5">
      <c r="A131" s="16">
        <v>127</v>
      </c>
      <c r="B131" s="16" t="s">
        <v>273</v>
      </c>
      <c r="C131" s="16">
        <v>7770001878</v>
      </c>
      <c r="D131" s="16" t="s">
        <v>38</v>
      </c>
      <c r="E131" s="16" t="s">
        <v>34</v>
      </c>
      <c r="F131" s="16" t="s">
        <v>36</v>
      </c>
      <c r="G131" s="16" t="s">
        <v>37</v>
      </c>
      <c r="H131" s="17" t="s">
        <v>190</v>
      </c>
      <c r="I131" s="16" t="s">
        <v>203</v>
      </c>
      <c r="J131" s="37" t="s">
        <v>395</v>
      </c>
      <c r="K131" s="52">
        <v>27</v>
      </c>
      <c r="L131" s="22" t="s">
        <v>19</v>
      </c>
      <c r="M131" s="23">
        <v>39671</v>
      </c>
      <c r="N131" s="23">
        <v>0</v>
      </c>
      <c r="O131" s="23">
        <v>0</v>
      </c>
      <c r="P131" s="61">
        <f t="shared" si="1"/>
        <v>39671</v>
      </c>
      <c r="Q131" s="16" t="s">
        <v>20</v>
      </c>
      <c r="R131" s="16" t="s">
        <v>33</v>
      </c>
      <c r="S131" s="25" t="s">
        <v>465</v>
      </c>
      <c r="T131" s="24">
        <v>45838</v>
      </c>
      <c r="U131" s="16" t="s">
        <v>9</v>
      </c>
      <c r="V131" s="53" t="s">
        <v>464</v>
      </c>
      <c r="W131" s="33" t="s">
        <v>466</v>
      </c>
      <c r="X131" s="36">
        <v>0</v>
      </c>
      <c r="Y131" s="36">
        <v>0</v>
      </c>
      <c r="Z131" s="47"/>
    </row>
    <row r="132" spans="1:26" s="26" customFormat="1" ht="22.5">
      <c r="A132" s="16">
        <v>128</v>
      </c>
      <c r="B132" s="16" t="s">
        <v>273</v>
      </c>
      <c r="C132" s="16">
        <v>7770001878</v>
      </c>
      <c r="D132" s="16" t="s">
        <v>38</v>
      </c>
      <c r="E132" s="16" t="s">
        <v>34</v>
      </c>
      <c r="F132" s="16" t="s">
        <v>36</v>
      </c>
      <c r="G132" s="16" t="s">
        <v>37</v>
      </c>
      <c r="H132" s="17" t="s">
        <v>190</v>
      </c>
      <c r="I132" s="16" t="s">
        <v>204</v>
      </c>
      <c r="J132" s="37" t="s">
        <v>470</v>
      </c>
      <c r="K132" s="52">
        <v>16</v>
      </c>
      <c r="L132" s="22" t="s">
        <v>19</v>
      </c>
      <c r="M132" s="23">
        <v>4516</v>
      </c>
      <c r="N132" s="23">
        <v>0</v>
      </c>
      <c r="O132" s="23">
        <v>0</v>
      </c>
      <c r="P132" s="61">
        <f t="shared" si="1"/>
        <v>4516</v>
      </c>
      <c r="Q132" s="16" t="s">
        <v>20</v>
      </c>
      <c r="R132" s="16" t="s">
        <v>33</v>
      </c>
      <c r="S132" s="25" t="s">
        <v>465</v>
      </c>
      <c r="T132" s="24">
        <v>45838</v>
      </c>
      <c r="U132" s="16" t="s">
        <v>9</v>
      </c>
      <c r="V132" s="53" t="s">
        <v>464</v>
      </c>
      <c r="W132" s="33" t="s">
        <v>466</v>
      </c>
      <c r="X132" s="36">
        <v>0</v>
      </c>
      <c r="Y132" s="36">
        <v>0</v>
      </c>
      <c r="Z132" s="47"/>
    </row>
    <row r="133" spans="1:26" s="26" customFormat="1" ht="22.5">
      <c r="A133" s="16">
        <v>129</v>
      </c>
      <c r="B133" s="16" t="s">
        <v>273</v>
      </c>
      <c r="C133" s="16">
        <v>7770001878</v>
      </c>
      <c r="D133" s="16" t="s">
        <v>38</v>
      </c>
      <c r="E133" s="16" t="s">
        <v>34</v>
      </c>
      <c r="F133" s="16" t="s">
        <v>36</v>
      </c>
      <c r="G133" s="16" t="s">
        <v>37</v>
      </c>
      <c r="H133" s="17" t="s">
        <v>190</v>
      </c>
      <c r="I133" s="16" t="s">
        <v>205</v>
      </c>
      <c r="J133" s="37" t="s">
        <v>396</v>
      </c>
      <c r="K133" s="52">
        <v>14</v>
      </c>
      <c r="L133" s="22" t="s">
        <v>19</v>
      </c>
      <c r="M133" s="23">
        <v>35875</v>
      </c>
      <c r="N133" s="23">
        <v>0</v>
      </c>
      <c r="O133" s="23">
        <v>0</v>
      </c>
      <c r="P133" s="61">
        <f t="shared" ref="P133:P196" si="2">M133+N133+O133</f>
        <v>35875</v>
      </c>
      <c r="Q133" s="16" t="s">
        <v>20</v>
      </c>
      <c r="R133" s="16" t="s">
        <v>33</v>
      </c>
      <c r="S133" s="25" t="s">
        <v>465</v>
      </c>
      <c r="T133" s="24">
        <v>45838</v>
      </c>
      <c r="U133" s="16" t="s">
        <v>9</v>
      </c>
      <c r="V133" s="53" t="s">
        <v>464</v>
      </c>
      <c r="W133" s="33" t="s">
        <v>466</v>
      </c>
      <c r="X133" s="36">
        <v>0</v>
      </c>
      <c r="Y133" s="36">
        <v>0</v>
      </c>
      <c r="Z133" s="47"/>
    </row>
    <row r="134" spans="1:26" s="26" customFormat="1" ht="33.75">
      <c r="A134" s="16">
        <v>130</v>
      </c>
      <c r="B134" s="16" t="s">
        <v>273</v>
      </c>
      <c r="C134" s="16">
        <v>7770001878</v>
      </c>
      <c r="D134" s="16" t="s">
        <v>38</v>
      </c>
      <c r="E134" s="16" t="s">
        <v>34</v>
      </c>
      <c r="F134" s="16" t="s">
        <v>36</v>
      </c>
      <c r="G134" s="16" t="s">
        <v>37</v>
      </c>
      <c r="H134" s="17" t="s">
        <v>190</v>
      </c>
      <c r="I134" s="16" t="s">
        <v>206</v>
      </c>
      <c r="J134" s="37" t="s">
        <v>397</v>
      </c>
      <c r="K134" s="52">
        <v>12</v>
      </c>
      <c r="L134" s="22" t="s">
        <v>19</v>
      </c>
      <c r="M134" s="23">
        <v>5512</v>
      </c>
      <c r="N134" s="23">
        <v>0</v>
      </c>
      <c r="O134" s="23">
        <v>0</v>
      </c>
      <c r="P134" s="61">
        <f t="shared" si="2"/>
        <v>5512</v>
      </c>
      <c r="Q134" s="16" t="s">
        <v>20</v>
      </c>
      <c r="R134" s="16" t="s">
        <v>33</v>
      </c>
      <c r="S134" s="25" t="s">
        <v>465</v>
      </c>
      <c r="T134" s="24">
        <v>45838</v>
      </c>
      <c r="U134" s="16" t="s">
        <v>9</v>
      </c>
      <c r="V134" s="53" t="s">
        <v>464</v>
      </c>
      <c r="W134" s="33" t="s">
        <v>466</v>
      </c>
      <c r="X134" s="36">
        <v>0</v>
      </c>
      <c r="Y134" s="36">
        <v>0</v>
      </c>
      <c r="Z134" s="47"/>
    </row>
    <row r="135" spans="1:26" s="26" customFormat="1" ht="22.5">
      <c r="A135" s="16">
        <v>131</v>
      </c>
      <c r="B135" s="16" t="s">
        <v>273</v>
      </c>
      <c r="C135" s="16">
        <v>7770001878</v>
      </c>
      <c r="D135" s="16" t="s">
        <v>38</v>
      </c>
      <c r="E135" s="16" t="s">
        <v>34</v>
      </c>
      <c r="F135" s="16" t="s">
        <v>36</v>
      </c>
      <c r="G135" s="16" t="s">
        <v>37</v>
      </c>
      <c r="H135" s="17" t="s">
        <v>190</v>
      </c>
      <c r="I135" s="16" t="s">
        <v>207</v>
      </c>
      <c r="J135" s="37" t="s">
        <v>398</v>
      </c>
      <c r="K135" s="52">
        <v>22</v>
      </c>
      <c r="L135" s="22" t="s">
        <v>19</v>
      </c>
      <c r="M135" s="23">
        <v>32803</v>
      </c>
      <c r="N135" s="23">
        <v>0</v>
      </c>
      <c r="O135" s="23">
        <v>0</v>
      </c>
      <c r="P135" s="61">
        <f t="shared" si="2"/>
        <v>32803</v>
      </c>
      <c r="Q135" s="16" t="s">
        <v>20</v>
      </c>
      <c r="R135" s="16" t="s">
        <v>33</v>
      </c>
      <c r="S135" s="25" t="s">
        <v>465</v>
      </c>
      <c r="T135" s="24">
        <v>45838</v>
      </c>
      <c r="U135" s="16" t="s">
        <v>9</v>
      </c>
      <c r="V135" s="53" t="s">
        <v>464</v>
      </c>
      <c r="W135" s="33" t="s">
        <v>466</v>
      </c>
      <c r="X135" s="36">
        <v>0</v>
      </c>
      <c r="Y135" s="36">
        <v>0</v>
      </c>
      <c r="Z135" s="47"/>
    </row>
    <row r="136" spans="1:26" s="26" customFormat="1" ht="22.5">
      <c r="A136" s="16">
        <v>132</v>
      </c>
      <c r="B136" s="16" t="s">
        <v>273</v>
      </c>
      <c r="C136" s="16">
        <v>7770001878</v>
      </c>
      <c r="D136" s="16" t="s">
        <v>38</v>
      </c>
      <c r="E136" s="16" t="s">
        <v>34</v>
      </c>
      <c r="F136" s="16" t="s">
        <v>36</v>
      </c>
      <c r="G136" s="16" t="s">
        <v>37</v>
      </c>
      <c r="H136" s="17" t="s">
        <v>190</v>
      </c>
      <c r="I136" s="16" t="s">
        <v>208</v>
      </c>
      <c r="J136" s="37" t="s">
        <v>399</v>
      </c>
      <c r="K136" s="52">
        <v>11</v>
      </c>
      <c r="L136" s="22" t="s">
        <v>19</v>
      </c>
      <c r="M136" s="23">
        <v>5435</v>
      </c>
      <c r="N136" s="23">
        <v>0</v>
      </c>
      <c r="O136" s="23">
        <v>0</v>
      </c>
      <c r="P136" s="61">
        <f t="shared" si="2"/>
        <v>5435</v>
      </c>
      <c r="Q136" s="16" t="s">
        <v>20</v>
      </c>
      <c r="R136" s="16" t="s">
        <v>33</v>
      </c>
      <c r="S136" s="25" t="s">
        <v>465</v>
      </c>
      <c r="T136" s="24">
        <v>45838</v>
      </c>
      <c r="U136" s="16" t="s">
        <v>9</v>
      </c>
      <c r="V136" s="53" t="s">
        <v>464</v>
      </c>
      <c r="W136" s="33" t="s">
        <v>466</v>
      </c>
      <c r="X136" s="36">
        <v>0</v>
      </c>
      <c r="Y136" s="36">
        <v>0</v>
      </c>
      <c r="Z136" s="47"/>
    </row>
    <row r="137" spans="1:26" s="26" customFormat="1" ht="33.75">
      <c r="A137" s="16">
        <v>133</v>
      </c>
      <c r="B137" s="16" t="s">
        <v>273</v>
      </c>
      <c r="C137" s="16">
        <v>7770001878</v>
      </c>
      <c r="D137" s="16" t="s">
        <v>38</v>
      </c>
      <c r="E137" s="16" t="s">
        <v>34</v>
      </c>
      <c r="F137" s="16" t="s">
        <v>36</v>
      </c>
      <c r="G137" s="16" t="s">
        <v>37</v>
      </c>
      <c r="H137" s="17" t="s">
        <v>209</v>
      </c>
      <c r="I137" s="16" t="s">
        <v>210</v>
      </c>
      <c r="J137" s="37" t="s">
        <v>400</v>
      </c>
      <c r="K137" s="52">
        <v>122</v>
      </c>
      <c r="L137" s="22" t="s">
        <v>19</v>
      </c>
      <c r="M137" s="23">
        <v>433</v>
      </c>
      <c r="N137" s="23">
        <v>0</v>
      </c>
      <c r="O137" s="23">
        <v>0</v>
      </c>
      <c r="P137" s="61">
        <f t="shared" si="2"/>
        <v>433</v>
      </c>
      <c r="Q137" s="16" t="s">
        <v>20</v>
      </c>
      <c r="R137" s="16" t="s">
        <v>33</v>
      </c>
      <c r="S137" s="25" t="s">
        <v>465</v>
      </c>
      <c r="T137" s="24">
        <v>45838</v>
      </c>
      <c r="U137" s="16" t="s">
        <v>9</v>
      </c>
      <c r="V137" s="53" t="s">
        <v>464</v>
      </c>
      <c r="W137" s="33" t="s">
        <v>466</v>
      </c>
      <c r="X137" s="36">
        <v>0</v>
      </c>
      <c r="Y137" s="36">
        <v>0</v>
      </c>
      <c r="Z137" s="47"/>
    </row>
    <row r="138" spans="1:26" s="26" customFormat="1" ht="22.5">
      <c r="A138" s="16">
        <v>134</v>
      </c>
      <c r="B138" s="16" t="s">
        <v>273</v>
      </c>
      <c r="C138" s="16">
        <v>7770001878</v>
      </c>
      <c r="D138" s="16" t="s">
        <v>38</v>
      </c>
      <c r="E138" s="16" t="s">
        <v>34</v>
      </c>
      <c r="F138" s="16" t="s">
        <v>36</v>
      </c>
      <c r="G138" s="16" t="s">
        <v>37</v>
      </c>
      <c r="H138" s="17" t="s">
        <v>209</v>
      </c>
      <c r="I138" s="16" t="s">
        <v>211</v>
      </c>
      <c r="J138" s="37" t="s">
        <v>401</v>
      </c>
      <c r="K138" s="52">
        <v>22</v>
      </c>
      <c r="L138" s="22" t="s">
        <v>19</v>
      </c>
      <c r="M138" s="23">
        <v>4640</v>
      </c>
      <c r="N138" s="23">
        <v>0</v>
      </c>
      <c r="O138" s="23">
        <v>0</v>
      </c>
      <c r="P138" s="61">
        <f t="shared" si="2"/>
        <v>4640</v>
      </c>
      <c r="Q138" s="16" t="s">
        <v>20</v>
      </c>
      <c r="R138" s="16" t="s">
        <v>33</v>
      </c>
      <c r="S138" s="25" t="s">
        <v>465</v>
      </c>
      <c r="T138" s="24">
        <v>45838</v>
      </c>
      <c r="U138" s="16" t="s">
        <v>9</v>
      </c>
      <c r="V138" s="53" t="s">
        <v>464</v>
      </c>
      <c r="W138" s="33" t="s">
        <v>466</v>
      </c>
      <c r="X138" s="36">
        <v>0</v>
      </c>
      <c r="Y138" s="36">
        <v>0</v>
      </c>
      <c r="Z138" s="47"/>
    </row>
    <row r="139" spans="1:26" s="26" customFormat="1" ht="22.5">
      <c r="A139" s="16">
        <v>135</v>
      </c>
      <c r="B139" s="16" t="s">
        <v>273</v>
      </c>
      <c r="C139" s="16">
        <v>7770001878</v>
      </c>
      <c r="D139" s="16" t="s">
        <v>38</v>
      </c>
      <c r="E139" s="16" t="s">
        <v>34</v>
      </c>
      <c r="F139" s="16" t="s">
        <v>36</v>
      </c>
      <c r="G139" s="16" t="s">
        <v>37</v>
      </c>
      <c r="H139" s="17" t="s">
        <v>209</v>
      </c>
      <c r="I139" s="16" t="s">
        <v>212</v>
      </c>
      <c r="J139" s="37" t="s">
        <v>402</v>
      </c>
      <c r="K139" s="52">
        <v>27</v>
      </c>
      <c r="L139" s="22" t="s">
        <v>19</v>
      </c>
      <c r="M139" s="23">
        <v>12841</v>
      </c>
      <c r="N139" s="23">
        <v>0</v>
      </c>
      <c r="O139" s="23">
        <v>0</v>
      </c>
      <c r="P139" s="61">
        <f t="shared" si="2"/>
        <v>12841</v>
      </c>
      <c r="Q139" s="16" t="s">
        <v>20</v>
      </c>
      <c r="R139" s="16" t="s">
        <v>33</v>
      </c>
      <c r="S139" s="25" t="s">
        <v>465</v>
      </c>
      <c r="T139" s="24">
        <v>45838</v>
      </c>
      <c r="U139" s="16" t="s">
        <v>9</v>
      </c>
      <c r="V139" s="53" t="s">
        <v>464</v>
      </c>
      <c r="W139" s="33" t="s">
        <v>466</v>
      </c>
      <c r="X139" s="36">
        <v>0</v>
      </c>
      <c r="Y139" s="36">
        <v>0</v>
      </c>
      <c r="Z139" s="47"/>
    </row>
    <row r="140" spans="1:26" s="26" customFormat="1" ht="22.5">
      <c r="A140" s="16">
        <v>136</v>
      </c>
      <c r="B140" s="16" t="s">
        <v>273</v>
      </c>
      <c r="C140" s="16">
        <v>7770001878</v>
      </c>
      <c r="D140" s="16" t="s">
        <v>38</v>
      </c>
      <c r="E140" s="16" t="s">
        <v>34</v>
      </c>
      <c r="F140" s="16" t="s">
        <v>36</v>
      </c>
      <c r="G140" s="16" t="s">
        <v>37</v>
      </c>
      <c r="H140" s="17" t="s">
        <v>209</v>
      </c>
      <c r="I140" s="16" t="s">
        <v>213</v>
      </c>
      <c r="J140" s="37" t="s">
        <v>403</v>
      </c>
      <c r="K140" s="52">
        <v>22</v>
      </c>
      <c r="L140" s="22" t="s">
        <v>19</v>
      </c>
      <c r="M140" s="23">
        <v>25247</v>
      </c>
      <c r="N140" s="23">
        <v>0</v>
      </c>
      <c r="O140" s="23">
        <v>0</v>
      </c>
      <c r="P140" s="61">
        <f t="shared" si="2"/>
        <v>25247</v>
      </c>
      <c r="Q140" s="16" t="s">
        <v>20</v>
      </c>
      <c r="R140" s="16" t="s">
        <v>33</v>
      </c>
      <c r="S140" s="25" t="s">
        <v>465</v>
      </c>
      <c r="T140" s="24">
        <v>45838</v>
      </c>
      <c r="U140" s="16" t="s">
        <v>9</v>
      </c>
      <c r="V140" s="53" t="s">
        <v>464</v>
      </c>
      <c r="W140" s="33" t="s">
        <v>466</v>
      </c>
      <c r="X140" s="36">
        <v>0</v>
      </c>
      <c r="Y140" s="36">
        <v>0</v>
      </c>
      <c r="Z140" s="47"/>
    </row>
    <row r="141" spans="1:26" s="26" customFormat="1" ht="22.5">
      <c r="A141" s="16">
        <v>137</v>
      </c>
      <c r="B141" s="16" t="s">
        <v>273</v>
      </c>
      <c r="C141" s="16">
        <v>7770001878</v>
      </c>
      <c r="D141" s="16" t="s">
        <v>38</v>
      </c>
      <c r="E141" s="16" t="s">
        <v>34</v>
      </c>
      <c r="F141" s="16" t="s">
        <v>36</v>
      </c>
      <c r="G141" s="16" t="s">
        <v>37</v>
      </c>
      <c r="H141" s="17" t="s">
        <v>209</v>
      </c>
      <c r="I141" s="16" t="s">
        <v>214</v>
      </c>
      <c r="J141" s="37" t="s">
        <v>404</v>
      </c>
      <c r="K141" s="52">
        <v>27</v>
      </c>
      <c r="L141" s="22" t="s">
        <v>19</v>
      </c>
      <c r="M141" s="23">
        <v>58081</v>
      </c>
      <c r="N141" s="23">
        <v>0</v>
      </c>
      <c r="O141" s="23">
        <v>0</v>
      </c>
      <c r="P141" s="61">
        <f t="shared" si="2"/>
        <v>58081</v>
      </c>
      <c r="Q141" s="16" t="s">
        <v>20</v>
      </c>
      <c r="R141" s="16" t="s">
        <v>33</v>
      </c>
      <c r="S141" s="25" t="s">
        <v>465</v>
      </c>
      <c r="T141" s="24">
        <v>45838</v>
      </c>
      <c r="U141" s="16" t="s">
        <v>9</v>
      </c>
      <c r="V141" s="53" t="s">
        <v>464</v>
      </c>
      <c r="W141" s="33" t="s">
        <v>466</v>
      </c>
      <c r="X141" s="36">
        <v>0</v>
      </c>
      <c r="Y141" s="36">
        <v>0</v>
      </c>
      <c r="Z141" s="47"/>
    </row>
    <row r="142" spans="1:26" s="26" customFormat="1" ht="22.5">
      <c r="A142" s="16">
        <v>138</v>
      </c>
      <c r="B142" s="16" t="s">
        <v>273</v>
      </c>
      <c r="C142" s="16">
        <v>7770001878</v>
      </c>
      <c r="D142" s="16" t="s">
        <v>38</v>
      </c>
      <c r="E142" s="16" t="s">
        <v>34</v>
      </c>
      <c r="F142" s="16" t="s">
        <v>36</v>
      </c>
      <c r="G142" s="16" t="s">
        <v>37</v>
      </c>
      <c r="H142" s="17" t="s">
        <v>209</v>
      </c>
      <c r="I142" s="16" t="s">
        <v>215</v>
      </c>
      <c r="J142" s="37" t="s">
        <v>405</v>
      </c>
      <c r="K142" s="52">
        <v>26</v>
      </c>
      <c r="L142" s="22" t="s">
        <v>19</v>
      </c>
      <c r="M142" s="23">
        <v>22204</v>
      </c>
      <c r="N142" s="23">
        <v>0</v>
      </c>
      <c r="O142" s="23">
        <v>0</v>
      </c>
      <c r="P142" s="61">
        <f t="shared" si="2"/>
        <v>22204</v>
      </c>
      <c r="Q142" s="16" t="s">
        <v>20</v>
      </c>
      <c r="R142" s="16" t="s">
        <v>33</v>
      </c>
      <c r="S142" s="25" t="s">
        <v>465</v>
      </c>
      <c r="T142" s="24">
        <v>45838</v>
      </c>
      <c r="U142" s="16" t="s">
        <v>9</v>
      </c>
      <c r="V142" s="53" t="s">
        <v>464</v>
      </c>
      <c r="W142" s="33" t="s">
        <v>466</v>
      </c>
      <c r="X142" s="36">
        <v>0</v>
      </c>
      <c r="Y142" s="36">
        <v>0</v>
      </c>
      <c r="Z142" s="47"/>
    </row>
    <row r="143" spans="1:26" s="26" customFormat="1" ht="22.5">
      <c r="A143" s="16">
        <v>139</v>
      </c>
      <c r="B143" s="16" t="s">
        <v>273</v>
      </c>
      <c r="C143" s="16">
        <v>7770001878</v>
      </c>
      <c r="D143" s="16" t="s">
        <v>38</v>
      </c>
      <c r="E143" s="16" t="s">
        <v>34</v>
      </c>
      <c r="F143" s="16" t="s">
        <v>36</v>
      </c>
      <c r="G143" s="16" t="s">
        <v>37</v>
      </c>
      <c r="H143" s="17" t="s">
        <v>209</v>
      </c>
      <c r="I143" s="16" t="s">
        <v>216</v>
      </c>
      <c r="J143" s="37" t="s">
        <v>406</v>
      </c>
      <c r="K143" s="52">
        <v>4</v>
      </c>
      <c r="L143" s="22" t="s">
        <v>19</v>
      </c>
      <c r="M143" s="23">
        <v>1734.02</v>
      </c>
      <c r="N143" s="23">
        <v>0</v>
      </c>
      <c r="O143" s="23">
        <v>0</v>
      </c>
      <c r="P143" s="61">
        <f t="shared" si="2"/>
        <v>1734.02</v>
      </c>
      <c r="Q143" s="16" t="s">
        <v>20</v>
      </c>
      <c r="R143" s="16" t="s">
        <v>33</v>
      </c>
      <c r="S143" s="25" t="s">
        <v>465</v>
      </c>
      <c r="T143" s="24">
        <v>45838</v>
      </c>
      <c r="U143" s="16" t="s">
        <v>9</v>
      </c>
      <c r="V143" s="25" t="s">
        <v>461</v>
      </c>
      <c r="W143" s="33" t="s">
        <v>466</v>
      </c>
      <c r="X143" s="36">
        <v>0</v>
      </c>
      <c r="Y143" s="36">
        <v>0</v>
      </c>
      <c r="Z143" s="47"/>
    </row>
    <row r="144" spans="1:26" s="26" customFormat="1" ht="22.5">
      <c r="A144" s="16">
        <v>140</v>
      </c>
      <c r="B144" s="16" t="s">
        <v>273</v>
      </c>
      <c r="C144" s="16">
        <v>7770001878</v>
      </c>
      <c r="D144" s="16" t="s">
        <v>38</v>
      </c>
      <c r="E144" s="16" t="s">
        <v>34</v>
      </c>
      <c r="F144" s="16" t="s">
        <v>36</v>
      </c>
      <c r="G144" s="16" t="s">
        <v>37</v>
      </c>
      <c r="H144" s="17" t="s">
        <v>209</v>
      </c>
      <c r="I144" s="16" t="s">
        <v>217</v>
      </c>
      <c r="J144" s="37" t="s">
        <v>407</v>
      </c>
      <c r="K144" s="52">
        <v>10</v>
      </c>
      <c r="L144" s="22" t="s">
        <v>19</v>
      </c>
      <c r="M144" s="23">
        <v>36</v>
      </c>
      <c r="N144" s="23">
        <v>0</v>
      </c>
      <c r="O144" s="23">
        <v>0</v>
      </c>
      <c r="P144" s="61">
        <f t="shared" si="2"/>
        <v>36</v>
      </c>
      <c r="Q144" s="16" t="s">
        <v>20</v>
      </c>
      <c r="R144" s="16" t="s">
        <v>33</v>
      </c>
      <c r="S144" s="25" t="s">
        <v>465</v>
      </c>
      <c r="T144" s="24">
        <v>45838</v>
      </c>
      <c r="U144" s="16" t="s">
        <v>9</v>
      </c>
      <c r="V144" s="25" t="s">
        <v>461</v>
      </c>
      <c r="W144" s="33" t="s">
        <v>466</v>
      </c>
      <c r="X144" s="36">
        <v>0</v>
      </c>
      <c r="Y144" s="36">
        <v>0</v>
      </c>
      <c r="Z144" s="47"/>
    </row>
    <row r="145" spans="1:26" s="26" customFormat="1" ht="22.5">
      <c r="A145" s="16">
        <v>141</v>
      </c>
      <c r="B145" s="16" t="s">
        <v>273</v>
      </c>
      <c r="C145" s="16">
        <v>7770001878</v>
      </c>
      <c r="D145" s="16" t="s">
        <v>38</v>
      </c>
      <c r="E145" s="16" t="s">
        <v>34</v>
      </c>
      <c r="F145" s="16" t="s">
        <v>36</v>
      </c>
      <c r="G145" s="16" t="s">
        <v>37</v>
      </c>
      <c r="H145" s="17" t="s">
        <v>209</v>
      </c>
      <c r="I145" s="16" t="s">
        <v>218</v>
      </c>
      <c r="J145" s="37" t="s">
        <v>408</v>
      </c>
      <c r="K145" s="52">
        <v>3</v>
      </c>
      <c r="L145" s="22" t="s">
        <v>19</v>
      </c>
      <c r="M145" s="23">
        <v>1316.18</v>
      </c>
      <c r="N145" s="23">
        <v>0</v>
      </c>
      <c r="O145" s="23">
        <v>0</v>
      </c>
      <c r="P145" s="61">
        <f t="shared" si="2"/>
        <v>1316.18</v>
      </c>
      <c r="Q145" s="16" t="s">
        <v>20</v>
      </c>
      <c r="R145" s="16" t="s">
        <v>33</v>
      </c>
      <c r="S145" s="25" t="s">
        <v>465</v>
      </c>
      <c r="T145" s="24">
        <v>45838</v>
      </c>
      <c r="U145" s="16" t="s">
        <v>9</v>
      </c>
      <c r="V145" s="25" t="s">
        <v>461</v>
      </c>
      <c r="W145" s="33" t="s">
        <v>466</v>
      </c>
      <c r="X145" s="36">
        <v>0</v>
      </c>
      <c r="Y145" s="36">
        <v>0</v>
      </c>
      <c r="Z145" s="47"/>
    </row>
    <row r="146" spans="1:26" s="26" customFormat="1" ht="22.5">
      <c r="A146" s="16">
        <v>142</v>
      </c>
      <c r="B146" s="16" t="s">
        <v>273</v>
      </c>
      <c r="C146" s="16">
        <v>7770001878</v>
      </c>
      <c r="D146" s="16" t="s">
        <v>38</v>
      </c>
      <c r="E146" s="16" t="s">
        <v>34</v>
      </c>
      <c r="F146" s="16" t="s">
        <v>36</v>
      </c>
      <c r="G146" s="16" t="s">
        <v>37</v>
      </c>
      <c r="H146" s="17" t="s">
        <v>209</v>
      </c>
      <c r="I146" s="16" t="s">
        <v>219</v>
      </c>
      <c r="J146" s="37" t="s">
        <v>409</v>
      </c>
      <c r="K146" s="52">
        <v>11</v>
      </c>
      <c r="L146" s="22" t="s">
        <v>19</v>
      </c>
      <c r="M146" s="23">
        <v>158</v>
      </c>
      <c r="N146" s="23">
        <v>0</v>
      </c>
      <c r="O146" s="23">
        <v>0</v>
      </c>
      <c r="P146" s="61">
        <f t="shared" si="2"/>
        <v>158</v>
      </c>
      <c r="Q146" s="16" t="s">
        <v>20</v>
      </c>
      <c r="R146" s="16" t="s">
        <v>33</v>
      </c>
      <c r="S146" s="25" t="s">
        <v>465</v>
      </c>
      <c r="T146" s="24">
        <v>45838</v>
      </c>
      <c r="U146" s="16" t="s">
        <v>9</v>
      </c>
      <c r="V146" s="53" t="s">
        <v>464</v>
      </c>
      <c r="W146" s="33" t="s">
        <v>466</v>
      </c>
      <c r="X146" s="36">
        <v>0</v>
      </c>
      <c r="Y146" s="36">
        <v>0</v>
      </c>
      <c r="Z146" s="47"/>
    </row>
    <row r="147" spans="1:26" s="26" customFormat="1" ht="22.5">
      <c r="A147" s="16">
        <v>143</v>
      </c>
      <c r="B147" s="16" t="s">
        <v>273</v>
      </c>
      <c r="C147" s="16">
        <v>7770001878</v>
      </c>
      <c r="D147" s="16" t="s">
        <v>38</v>
      </c>
      <c r="E147" s="16" t="s">
        <v>34</v>
      </c>
      <c r="F147" s="16" t="s">
        <v>36</v>
      </c>
      <c r="G147" s="16" t="s">
        <v>37</v>
      </c>
      <c r="H147" s="17" t="s">
        <v>209</v>
      </c>
      <c r="I147" s="16" t="s">
        <v>220</v>
      </c>
      <c r="J147" s="37" t="s">
        <v>410</v>
      </c>
      <c r="K147" s="52">
        <v>9</v>
      </c>
      <c r="L147" s="22" t="s">
        <v>19</v>
      </c>
      <c r="M147" s="23">
        <v>4806</v>
      </c>
      <c r="N147" s="23">
        <v>0</v>
      </c>
      <c r="O147" s="23">
        <v>0</v>
      </c>
      <c r="P147" s="61">
        <f t="shared" si="2"/>
        <v>4806</v>
      </c>
      <c r="Q147" s="16" t="s">
        <v>20</v>
      </c>
      <c r="R147" s="16" t="s">
        <v>33</v>
      </c>
      <c r="S147" s="25" t="s">
        <v>465</v>
      </c>
      <c r="T147" s="24">
        <v>45838</v>
      </c>
      <c r="U147" s="16" t="s">
        <v>9</v>
      </c>
      <c r="V147" s="53" t="s">
        <v>464</v>
      </c>
      <c r="W147" s="33" t="s">
        <v>466</v>
      </c>
      <c r="X147" s="36">
        <v>0</v>
      </c>
      <c r="Y147" s="36">
        <v>0</v>
      </c>
      <c r="Z147" s="47"/>
    </row>
    <row r="148" spans="1:26" s="26" customFormat="1" ht="22.5">
      <c r="A148" s="16">
        <v>144</v>
      </c>
      <c r="B148" s="16" t="s">
        <v>273</v>
      </c>
      <c r="C148" s="16">
        <v>7770001878</v>
      </c>
      <c r="D148" s="16" t="s">
        <v>38</v>
      </c>
      <c r="E148" s="16" t="s">
        <v>34</v>
      </c>
      <c r="F148" s="16" t="s">
        <v>36</v>
      </c>
      <c r="G148" s="16" t="s">
        <v>37</v>
      </c>
      <c r="H148" s="17" t="s">
        <v>209</v>
      </c>
      <c r="I148" s="16" t="s">
        <v>221</v>
      </c>
      <c r="J148" s="37" t="s">
        <v>411</v>
      </c>
      <c r="K148" s="52">
        <v>4</v>
      </c>
      <c r="L148" s="22" t="s">
        <v>19</v>
      </c>
      <c r="M148" s="23">
        <v>0</v>
      </c>
      <c r="N148" s="23">
        <v>0</v>
      </c>
      <c r="O148" s="23">
        <v>0</v>
      </c>
      <c r="P148" s="61">
        <f t="shared" si="2"/>
        <v>0</v>
      </c>
      <c r="Q148" s="16" t="s">
        <v>20</v>
      </c>
      <c r="R148" s="16" t="s">
        <v>33</v>
      </c>
      <c r="S148" s="25" t="s">
        <v>465</v>
      </c>
      <c r="T148" s="24">
        <v>45838</v>
      </c>
      <c r="U148" s="16" t="s">
        <v>9</v>
      </c>
      <c r="V148" s="53" t="s">
        <v>464</v>
      </c>
      <c r="W148" s="33" t="s">
        <v>466</v>
      </c>
      <c r="X148" s="36">
        <v>0</v>
      </c>
      <c r="Y148" s="36">
        <v>0</v>
      </c>
      <c r="Z148" s="47"/>
    </row>
    <row r="149" spans="1:26" s="26" customFormat="1" ht="22.5">
      <c r="A149" s="16">
        <v>145</v>
      </c>
      <c r="B149" s="16" t="s">
        <v>273</v>
      </c>
      <c r="C149" s="16">
        <v>7770001878</v>
      </c>
      <c r="D149" s="16" t="s">
        <v>38</v>
      </c>
      <c r="E149" s="16" t="s">
        <v>34</v>
      </c>
      <c r="F149" s="16" t="s">
        <v>36</v>
      </c>
      <c r="G149" s="16" t="s">
        <v>37</v>
      </c>
      <c r="H149" s="17" t="s">
        <v>209</v>
      </c>
      <c r="I149" s="16" t="s">
        <v>222</v>
      </c>
      <c r="J149" s="37" t="s">
        <v>412</v>
      </c>
      <c r="K149" s="52">
        <v>11</v>
      </c>
      <c r="L149" s="22" t="s">
        <v>19</v>
      </c>
      <c r="M149" s="23">
        <v>509</v>
      </c>
      <c r="N149" s="23">
        <v>0</v>
      </c>
      <c r="O149" s="23">
        <v>0</v>
      </c>
      <c r="P149" s="61">
        <f t="shared" si="2"/>
        <v>509</v>
      </c>
      <c r="Q149" s="16" t="s">
        <v>20</v>
      </c>
      <c r="R149" s="16" t="s">
        <v>33</v>
      </c>
      <c r="S149" s="25" t="s">
        <v>465</v>
      </c>
      <c r="T149" s="24">
        <v>45838</v>
      </c>
      <c r="U149" s="16" t="s">
        <v>9</v>
      </c>
      <c r="V149" s="53" t="s">
        <v>464</v>
      </c>
      <c r="W149" s="33" t="s">
        <v>466</v>
      </c>
      <c r="X149" s="36">
        <v>0</v>
      </c>
      <c r="Y149" s="36">
        <v>0</v>
      </c>
      <c r="Z149" s="47"/>
    </row>
    <row r="150" spans="1:26" s="26" customFormat="1" ht="22.5">
      <c r="A150" s="16">
        <v>146</v>
      </c>
      <c r="B150" s="16" t="s">
        <v>273</v>
      </c>
      <c r="C150" s="16">
        <v>7770001878</v>
      </c>
      <c r="D150" s="16" t="s">
        <v>38</v>
      </c>
      <c r="E150" s="16" t="s">
        <v>34</v>
      </c>
      <c r="F150" s="16" t="s">
        <v>36</v>
      </c>
      <c r="G150" s="16" t="s">
        <v>37</v>
      </c>
      <c r="H150" s="17" t="s">
        <v>209</v>
      </c>
      <c r="I150" s="16" t="s">
        <v>223</v>
      </c>
      <c r="J150" s="37" t="s">
        <v>413</v>
      </c>
      <c r="K150" s="52">
        <v>20</v>
      </c>
      <c r="L150" s="22" t="s">
        <v>19</v>
      </c>
      <c r="M150" s="23">
        <v>14331.78</v>
      </c>
      <c r="N150" s="23">
        <v>0</v>
      </c>
      <c r="O150" s="23">
        <v>0</v>
      </c>
      <c r="P150" s="61">
        <f t="shared" si="2"/>
        <v>14331.78</v>
      </c>
      <c r="Q150" s="16" t="s">
        <v>20</v>
      </c>
      <c r="R150" s="16" t="s">
        <v>33</v>
      </c>
      <c r="S150" s="25" t="s">
        <v>465</v>
      </c>
      <c r="T150" s="24">
        <v>45838</v>
      </c>
      <c r="U150" s="16" t="s">
        <v>9</v>
      </c>
      <c r="V150" s="25" t="s">
        <v>461</v>
      </c>
      <c r="W150" s="33" t="s">
        <v>466</v>
      </c>
      <c r="X150" s="36">
        <v>0</v>
      </c>
      <c r="Y150" s="36">
        <v>0</v>
      </c>
      <c r="Z150" s="47"/>
    </row>
    <row r="151" spans="1:26" s="26" customFormat="1" ht="22.5">
      <c r="A151" s="16">
        <v>147</v>
      </c>
      <c r="B151" s="16" t="s">
        <v>273</v>
      </c>
      <c r="C151" s="16">
        <v>7770001878</v>
      </c>
      <c r="D151" s="16" t="s">
        <v>38</v>
      </c>
      <c r="E151" s="16" t="s">
        <v>34</v>
      </c>
      <c r="F151" s="16" t="s">
        <v>36</v>
      </c>
      <c r="G151" s="16" t="s">
        <v>37</v>
      </c>
      <c r="H151" s="17" t="s">
        <v>209</v>
      </c>
      <c r="I151" s="16" t="s">
        <v>224</v>
      </c>
      <c r="J151" s="37" t="s">
        <v>414</v>
      </c>
      <c r="K151" s="52">
        <v>6</v>
      </c>
      <c r="L151" s="22" t="s">
        <v>19</v>
      </c>
      <c r="M151" s="23">
        <v>36000</v>
      </c>
      <c r="N151" s="23">
        <v>0</v>
      </c>
      <c r="O151" s="23">
        <v>0</v>
      </c>
      <c r="P151" s="61">
        <f t="shared" si="2"/>
        <v>36000</v>
      </c>
      <c r="Q151" s="16" t="s">
        <v>20</v>
      </c>
      <c r="R151" s="16" t="s">
        <v>33</v>
      </c>
      <c r="S151" s="25" t="s">
        <v>465</v>
      </c>
      <c r="T151" s="24">
        <v>45838</v>
      </c>
      <c r="U151" s="16" t="s">
        <v>9</v>
      </c>
      <c r="V151" s="25" t="s">
        <v>461</v>
      </c>
      <c r="W151" s="33" t="s">
        <v>466</v>
      </c>
      <c r="X151" s="36">
        <v>0</v>
      </c>
      <c r="Y151" s="36">
        <v>0</v>
      </c>
      <c r="Z151" s="47"/>
    </row>
    <row r="152" spans="1:26" s="26" customFormat="1" ht="22.5">
      <c r="A152" s="16">
        <v>148</v>
      </c>
      <c r="B152" s="16" t="s">
        <v>273</v>
      </c>
      <c r="C152" s="16">
        <v>7770001878</v>
      </c>
      <c r="D152" s="16" t="s">
        <v>38</v>
      </c>
      <c r="E152" s="16" t="s">
        <v>34</v>
      </c>
      <c r="F152" s="16" t="s">
        <v>36</v>
      </c>
      <c r="G152" s="16" t="s">
        <v>37</v>
      </c>
      <c r="H152" s="17" t="s">
        <v>209</v>
      </c>
      <c r="I152" s="16" t="s">
        <v>225</v>
      </c>
      <c r="J152" s="37" t="s">
        <v>415</v>
      </c>
      <c r="K152" s="52">
        <v>6</v>
      </c>
      <c r="L152" s="22" t="s">
        <v>19</v>
      </c>
      <c r="M152" s="23">
        <v>36000</v>
      </c>
      <c r="N152" s="23">
        <v>0</v>
      </c>
      <c r="O152" s="23">
        <v>0</v>
      </c>
      <c r="P152" s="61">
        <f t="shared" si="2"/>
        <v>36000</v>
      </c>
      <c r="Q152" s="16" t="s">
        <v>20</v>
      </c>
      <c r="R152" s="16" t="s">
        <v>33</v>
      </c>
      <c r="S152" s="25" t="s">
        <v>465</v>
      </c>
      <c r="T152" s="24">
        <v>45838</v>
      </c>
      <c r="U152" s="16" t="s">
        <v>9</v>
      </c>
      <c r="V152" s="25" t="s">
        <v>461</v>
      </c>
      <c r="W152" s="33" t="s">
        <v>466</v>
      </c>
      <c r="X152" s="36">
        <v>0</v>
      </c>
      <c r="Y152" s="36">
        <v>0</v>
      </c>
      <c r="Z152" s="47"/>
    </row>
    <row r="153" spans="1:26" s="26" customFormat="1" ht="22.5">
      <c r="A153" s="16">
        <v>149</v>
      </c>
      <c r="B153" s="16" t="s">
        <v>273</v>
      </c>
      <c r="C153" s="16">
        <v>7770001878</v>
      </c>
      <c r="D153" s="16" t="s">
        <v>38</v>
      </c>
      <c r="E153" s="16" t="s">
        <v>34</v>
      </c>
      <c r="F153" s="16" t="s">
        <v>36</v>
      </c>
      <c r="G153" s="16" t="s">
        <v>37</v>
      </c>
      <c r="H153" s="17" t="s">
        <v>209</v>
      </c>
      <c r="I153" s="16" t="s">
        <v>226</v>
      </c>
      <c r="J153" s="37" t="s">
        <v>416</v>
      </c>
      <c r="K153" s="52">
        <v>16</v>
      </c>
      <c r="L153" s="22" t="s">
        <v>19</v>
      </c>
      <c r="M153" s="23">
        <v>96360</v>
      </c>
      <c r="N153" s="23">
        <v>0</v>
      </c>
      <c r="O153" s="23">
        <v>0</v>
      </c>
      <c r="P153" s="61">
        <f t="shared" si="2"/>
        <v>96360</v>
      </c>
      <c r="Q153" s="16" t="s">
        <v>20</v>
      </c>
      <c r="R153" s="16" t="s">
        <v>33</v>
      </c>
      <c r="S153" s="25" t="s">
        <v>465</v>
      </c>
      <c r="T153" s="24">
        <v>45838</v>
      </c>
      <c r="U153" s="16" t="s">
        <v>9</v>
      </c>
      <c r="V153" s="53" t="s">
        <v>464</v>
      </c>
      <c r="W153" s="33" t="s">
        <v>466</v>
      </c>
      <c r="X153" s="36">
        <v>0</v>
      </c>
      <c r="Y153" s="36">
        <v>0</v>
      </c>
      <c r="Z153" s="47"/>
    </row>
    <row r="154" spans="1:26" s="26" customFormat="1" ht="22.5">
      <c r="A154" s="16">
        <v>150</v>
      </c>
      <c r="B154" s="16" t="s">
        <v>273</v>
      </c>
      <c r="C154" s="16">
        <v>7770001878</v>
      </c>
      <c r="D154" s="16" t="s">
        <v>38</v>
      </c>
      <c r="E154" s="16" t="s">
        <v>34</v>
      </c>
      <c r="F154" s="16" t="s">
        <v>36</v>
      </c>
      <c r="G154" s="16" t="s">
        <v>37</v>
      </c>
      <c r="H154" s="17" t="s">
        <v>209</v>
      </c>
      <c r="I154" s="16" t="s">
        <v>227</v>
      </c>
      <c r="J154" s="37" t="s">
        <v>417</v>
      </c>
      <c r="K154" s="52">
        <v>4</v>
      </c>
      <c r="L154" s="22" t="s">
        <v>19</v>
      </c>
      <c r="M154" s="23">
        <v>34000</v>
      </c>
      <c r="N154" s="23">
        <v>0</v>
      </c>
      <c r="O154" s="23">
        <v>0</v>
      </c>
      <c r="P154" s="61">
        <f t="shared" si="2"/>
        <v>34000</v>
      </c>
      <c r="Q154" s="16" t="s">
        <v>20</v>
      </c>
      <c r="R154" s="16" t="s">
        <v>33</v>
      </c>
      <c r="S154" s="25" t="s">
        <v>465</v>
      </c>
      <c r="T154" s="24">
        <v>45838</v>
      </c>
      <c r="U154" s="16" t="s">
        <v>9</v>
      </c>
      <c r="V154" s="53" t="s">
        <v>464</v>
      </c>
      <c r="W154" s="33" t="s">
        <v>466</v>
      </c>
      <c r="X154" s="36">
        <v>0</v>
      </c>
      <c r="Y154" s="36">
        <v>0</v>
      </c>
      <c r="Z154" s="47"/>
    </row>
    <row r="155" spans="1:26" s="26" customFormat="1" ht="22.5">
      <c r="A155" s="16">
        <v>151</v>
      </c>
      <c r="B155" s="16" t="s">
        <v>273</v>
      </c>
      <c r="C155" s="16">
        <v>7770001878</v>
      </c>
      <c r="D155" s="16" t="s">
        <v>38</v>
      </c>
      <c r="E155" s="16" t="s">
        <v>34</v>
      </c>
      <c r="F155" s="16" t="s">
        <v>36</v>
      </c>
      <c r="G155" s="16" t="s">
        <v>37</v>
      </c>
      <c r="H155" s="17" t="s">
        <v>209</v>
      </c>
      <c r="I155" s="16" t="s">
        <v>228</v>
      </c>
      <c r="J155" s="37" t="s">
        <v>418</v>
      </c>
      <c r="K155" s="52">
        <v>6</v>
      </c>
      <c r="L155" s="22" t="s">
        <v>19</v>
      </c>
      <c r="M155" s="23">
        <v>36000</v>
      </c>
      <c r="N155" s="23">
        <v>0</v>
      </c>
      <c r="O155" s="23">
        <v>0</v>
      </c>
      <c r="P155" s="61">
        <f t="shared" si="2"/>
        <v>36000</v>
      </c>
      <c r="Q155" s="16" t="s">
        <v>20</v>
      </c>
      <c r="R155" s="16" t="s">
        <v>33</v>
      </c>
      <c r="S155" s="25" t="s">
        <v>465</v>
      </c>
      <c r="T155" s="24">
        <v>45838</v>
      </c>
      <c r="U155" s="16" t="s">
        <v>9</v>
      </c>
      <c r="V155" s="53" t="s">
        <v>464</v>
      </c>
      <c r="W155" s="33" t="s">
        <v>466</v>
      </c>
      <c r="X155" s="36">
        <v>0</v>
      </c>
      <c r="Y155" s="36">
        <v>0</v>
      </c>
      <c r="Z155" s="47"/>
    </row>
    <row r="156" spans="1:26" s="26" customFormat="1" ht="22.5">
      <c r="A156" s="16">
        <v>152</v>
      </c>
      <c r="B156" s="16" t="s">
        <v>273</v>
      </c>
      <c r="C156" s="16">
        <v>7770001878</v>
      </c>
      <c r="D156" s="16" t="s">
        <v>38</v>
      </c>
      <c r="E156" s="16" t="s">
        <v>34</v>
      </c>
      <c r="F156" s="16" t="s">
        <v>36</v>
      </c>
      <c r="G156" s="16" t="s">
        <v>37</v>
      </c>
      <c r="H156" s="17" t="s">
        <v>209</v>
      </c>
      <c r="I156" s="16" t="s">
        <v>229</v>
      </c>
      <c r="J156" s="37" t="s">
        <v>419</v>
      </c>
      <c r="K156" s="52">
        <v>2</v>
      </c>
      <c r="L156" s="22" t="s">
        <v>28</v>
      </c>
      <c r="M156" s="23">
        <v>473</v>
      </c>
      <c r="N156" s="23">
        <v>0</v>
      </c>
      <c r="O156" s="23">
        <v>0</v>
      </c>
      <c r="P156" s="61">
        <f t="shared" si="2"/>
        <v>473</v>
      </c>
      <c r="Q156" s="16" t="s">
        <v>20</v>
      </c>
      <c r="R156" s="16" t="s">
        <v>33</v>
      </c>
      <c r="S156" s="25" t="s">
        <v>465</v>
      </c>
      <c r="T156" s="24">
        <v>45838</v>
      </c>
      <c r="U156" s="16" t="s">
        <v>9</v>
      </c>
      <c r="V156" s="53" t="s">
        <v>464</v>
      </c>
      <c r="W156" s="33" t="s">
        <v>466</v>
      </c>
      <c r="X156" s="36">
        <v>0</v>
      </c>
      <c r="Y156" s="36">
        <v>0</v>
      </c>
      <c r="Z156" s="47"/>
    </row>
    <row r="157" spans="1:26" s="26" customFormat="1" ht="22.5">
      <c r="A157" s="16">
        <v>153</v>
      </c>
      <c r="B157" s="16" t="s">
        <v>273</v>
      </c>
      <c r="C157" s="16">
        <v>7770001878</v>
      </c>
      <c r="D157" s="16" t="s">
        <v>38</v>
      </c>
      <c r="E157" s="16" t="s">
        <v>34</v>
      </c>
      <c r="F157" s="16" t="s">
        <v>36</v>
      </c>
      <c r="G157" s="16" t="s">
        <v>37</v>
      </c>
      <c r="H157" s="17" t="s">
        <v>58</v>
      </c>
      <c r="I157" s="16" t="s">
        <v>230</v>
      </c>
      <c r="J157" s="37" t="s">
        <v>420</v>
      </c>
      <c r="K157" s="52">
        <v>27</v>
      </c>
      <c r="L157" s="22" t="s">
        <v>21</v>
      </c>
      <c r="M157" s="23">
        <v>7989</v>
      </c>
      <c r="N157" s="23">
        <v>23967</v>
      </c>
      <c r="O157" s="23">
        <v>0</v>
      </c>
      <c r="P157" s="61">
        <f t="shared" si="2"/>
        <v>31956</v>
      </c>
      <c r="Q157" s="16" t="s">
        <v>20</v>
      </c>
      <c r="R157" s="16" t="s">
        <v>33</v>
      </c>
      <c r="S157" s="25" t="s">
        <v>465</v>
      </c>
      <c r="T157" s="24">
        <v>45838</v>
      </c>
      <c r="U157" s="16" t="s">
        <v>9</v>
      </c>
      <c r="V157" s="53" t="s">
        <v>464</v>
      </c>
      <c r="W157" s="33" t="s">
        <v>466</v>
      </c>
      <c r="X157" s="36">
        <v>0</v>
      </c>
      <c r="Y157" s="36">
        <v>0</v>
      </c>
      <c r="Z157" s="47"/>
    </row>
    <row r="158" spans="1:26" s="26" customFormat="1" ht="22.5">
      <c r="A158" s="16">
        <v>154</v>
      </c>
      <c r="B158" s="16" t="s">
        <v>273</v>
      </c>
      <c r="C158" s="16">
        <v>7770001878</v>
      </c>
      <c r="D158" s="16" t="s">
        <v>38</v>
      </c>
      <c r="E158" s="16" t="s">
        <v>34</v>
      </c>
      <c r="F158" s="16" t="s">
        <v>36</v>
      </c>
      <c r="G158" s="16" t="s">
        <v>37</v>
      </c>
      <c r="H158" s="17" t="s">
        <v>95</v>
      </c>
      <c r="I158" s="16" t="s">
        <v>231</v>
      </c>
      <c r="J158" s="37" t="s">
        <v>421</v>
      </c>
      <c r="K158" s="52">
        <v>12.5</v>
      </c>
      <c r="L158" s="22" t="s">
        <v>21</v>
      </c>
      <c r="M158" s="23">
        <v>8.5</v>
      </c>
      <c r="N158" s="23">
        <v>25.5</v>
      </c>
      <c r="O158" s="23">
        <v>0</v>
      </c>
      <c r="P158" s="61">
        <f t="shared" si="2"/>
        <v>34</v>
      </c>
      <c r="Q158" s="16" t="s">
        <v>20</v>
      </c>
      <c r="R158" s="16" t="s">
        <v>33</v>
      </c>
      <c r="S158" s="25" t="s">
        <v>465</v>
      </c>
      <c r="T158" s="24">
        <v>45838</v>
      </c>
      <c r="U158" s="16" t="s">
        <v>9</v>
      </c>
      <c r="V158" s="25" t="s">
        <v>461</v>
      </c>
      <c r="W158" s="33" t="s">
        <v>466</v>
      </c>
      <c r="X158" s="36">
        <v>0</v>
      </c>
      <c r="Y158" s="36">
        <v>0</v>
      </c>
      <c r="Z158" s="47"/>
    </row>
    <row r="159" spans="1:26" s="26" customFormat="1" ht="22.5">
      <c r="A159" s="16">
        <v>155</v>
      </c>
      <c r="B159" s="16" t="s">
        <v>273</v>
      </c>
      <c r="C159" s="16">
        <v>7770001878</v>
      </c>
      <c r="D159" s="16" t="s">
        <v>38</v>
      </c>
      <c r="E159" s="16" t="s">
        <v>34</v>
      </c>
      <c r="F159" s="16" t="s">
        <v>36</v>
      </c>
      <c r="G159" s="16" t="s">
        <v>37</v>
      </c>
      <c r="H159" s="17" t="s">
        <v>130</v>
      </c>
      <c r="I159" s="16" t="s">
        <v>232</v>
      </c>
      <c r="J159" s="37" t="s">
        <v>422</v>
      </c>
      <c r="K159" s="52">
        <v>16</v>
      </c>
      <c r="L159" s="22" t="s">
        <v>21</v>
      </c>
      <c r="M159" s="23">
        <v>17.75</v>
      </c>
      <c r="N159" s="23">
        <v>53.25</v>
      </c>
      <c r="O159" s="23">
        <v>0</v>
      </c>
      <c r="P159" s="61">
        <f t="shared" si="2"/>
        <v>71</v>
      </c>
      <c r="Q159" s="16" t="s">
        <v>20</v>
      </c>
      <c r="R159" s="16" t="s">
        <v>33</v>
      </c>
      <c r="S159" s="25" t="s">
        <v>465</v>
      </c>
      <c r="T159" s="24">
        <v>45838</v>
      </c>
      <c r="U159" s="16" t="s">
        <v>9</v>
      </c>
      <c r="V159" s="25" t="s">
        <v>461</v>
      </c>
      <c r="W159" s="33" t="s">
        <v>466</v>
      </c>
      <c r="X159" s="36">
        <v>0</v>
      </c>
      <c r="Y159" s="36">
        <v>0</v>
      </c>
      <c r="Z159" s="47"/>
    </row>
    <row r="160" spans="1:26" s="26" customFormat="1" ht="22.5">
      <c r="A160" s="16">
        <v>156</v>
      </c>
      <c r="B160" s="16" t="s">
        <v>273</v>
      </c>
      <c r="C160" s="16">
        <v>7770001878</v>
      </c>
      <c r="D160" s="16" t="s">
        <v>38</v>
      </c>
      <c r="E160" s="16" t="s">
        <v>34</v>
      </c>
      <c r="F160" s="16" t="s">
        <v>36</v>
      </c>
      <c r="G160" s="16" t="s">
        <v>37</v>
      </c>
      <c r="H160" s="17" t="s">
        <v>130</v>
      </c>
      <c r="I160" s="16" t="s">
        <v>233</v>
      </c>
      <c r="J160" s="37" t="s">
        <v>423</v>
      </c>
      <c r="K160" s="52">
        <v>40</v>
      </c>
      <c r="L160" s="22" t="s">
        <v>21</v>
      </c>
      <c r="M160" s="23">
        <v>10.75</v>
      </c>
      <c r="N160" s="23">
        <v>32.25</v>
      </c>
      <c r="O160" s="23">
        <v>0</v>
      </c>
      <c r="P160" s="61">
        <f t="shared" si="2"/>
        <v>43</v>
      </c>
      <c r="Q160" s="16" t="s">
        <v>20</v>
      </c>
      <c r="R160" s="16" t="s">
        <v>33</v>
      </c>
      <c r="S160" s="25" t="s">
        <v>465</v>
      </c>
      <c r="T160" s="24">
        <v>45838</v>
      </c>
      <c r="U160" s="16" t="s">
        <v>9</v>
      </c>
      <c r="V160" s="25" t="s">
        <v>461</v>
      </c>
      <c r="W160" s="33" t="s">
        <v>466</v>
      </c>
      <c r="X160" s="36">
        <v>0</v>
      </c>
      <c r="Y160" s="36">
        <v>0</v>
      </c>
      <c r="Z160" s="47"/>
    </row>
    <row r="161" spans="1:26" s="26" customFormat="1" ht="22.5">
      <c r="A161" s="16">
        <v>157</v>
      </c>
      <c r="B161" s="16" t="s">
        <v>273</v>
      </c>
      <c r="C161" s="16">
        <v>7770001878</v>
      </c>
      <c r="D161" s="16" t="s">
        <v>38</v>
      </c>
      <c r="E161" s="16" t="s">
        <v>34</v>
      </c>
      <c r="F161" s="16" t="s">
        <v>36</v>
      </c>
      <c r="G161" s="16" t="s">
        <v>37</v>
      </c>
      <c r="H161" s="17" t="s">
        <v>136</v>
      </c>
      <c r="I161" s="16" t="s">
        <v>234</v>
      </c>
      <c r="J161" s="37" t="s">
        <v>424</v>
      </c>
      <c r="K161" s="52">
        <v>40</v>
      </c>
      <c r="L161" s="22" t="s">
        <v>21</v>
      </c>
      <c r="M161" s="23">
        <v>15634.5</v>
      </c>
      <c r="N161" s="23">
        <v>46903.5</v>
      </c>
      <c r="O161" s="23">
        <v>0</v>
      </c>
      <c r="P161" s="61">
        <f t="shared" si="2"/>
        <v>62538</v>
      </c>
      <c r="Q161" s="16" t="s">
        <v>20</v>
      </c>
      <c r="R161" s="16" t="s">
        <v>33</v>
      </c>
      <c r="S161" s="25" t="s">
        <v>465</v>
      </c>
      <c r="T161" s="24">
        <v>45838</v>
      </c>
      <c r="U161" s="16" t="s">
        <v>9</v>
      </c>
      <c r="V161" s="25" t="s">
        <v>461</v>
      </c>
      <c r="W161" s="33" t="s">
        <v>466</v>
      </c>
      <c r="X161" s="36">
        <v>0</v>
      </c>
      <c r="Y161" s="36">
        <v>0</v>
      </c>
      <c r="Z161" s="47"/>
    </row>
    <row r="162" spans="1:26" s="26" customFormat="1" ht="22.5">
      <c r="A162" s="16">
        <v>158</v>
      </c>
      <c r="B162" s="16" t="s">
        <v>273</v>
      </c>
      <c r="C162" s="16">
        <v>7770001878</v>
      </c>
      <c r="D162" s="16" t="s">
        <v>38</v>
      </c>
      <c r="E162" s="16" t="s">
        <v>34</v>
      </c>
      <c r="F162" s="16" t="s">
        <v>36</v>
      </c>
      <c r="G162" s="16" t="s">
        <v>37</v>
      </c>
      <c r="H162" s="17" t="s">
        <v>136</v>
      </c>
      <c r="I162" s="16" t="s">
        <v>234</v>
      </c>
      <c r="J162" s="37" t="s">
        <v>425</v>
      </c>
      <c r="K162" s="52">
        <v>20</v>
      </c>
      <c r="L162" s="22" t="s">
        <v>21</v>
      </c>
      <c r="M162" s="23">
        <v>3764.5</v>
      </c>
      <c r="N162" s="23">
        <v>11293.5</v>
      </c>
      <c r="O162" s="23">
        <v>0</v>
      </c>
      <c r="P162" s="61">
        <f t="shared" si="2"/>
        <v>15058</v>
      </c>
      <c r="Q162" s="16" t="s">
        <v>20</v>
      </c>
      <c r="R162" s="16" t="s">
        <v>33</v>
      </c>
      <c r="S162" s="25" t="s">
        <v>465</v>
      </c>
      <c r="T162" s="24">
        <v>45838</v>
      </c>
      <c r="U162" s="16" t="s">
        <v>9</v>
      </c>
      <c r="V162" s="25" t="s">
        <v>461</v>
      </c>
      <c r="W162" s="33" t="s">
        <v>466</v>
      </c>
      <c r="X162" s="36">
        <v>0</v>
      </c>
      <c r="Y162" s="36">
        <v>0</v>
      </c>
      <c r="Z162" s="47"/>
    </row>
    <row r="163" spans="1:26" s="26" customFormat="1" ht="22.5">
      <c r="A163" s="16">
        <v>159</v>
      </c>
      <c r="B163" s="16" t="s">
        <v>273</v>
      </c>
      <c r="C163" s="16">
        <v>7770001878</v>
      </c>
      <c r="D163" s="16" t="s">
        <v>38</v>
      </c>
      <c r="E163" s="16" t="s">
        <v>34</v>
      </c>
      <c r="F163" s="16" t="s">
        <v>36</v>
      </c>
      <c r="G163" s="16" t="s">
        <v>37</v>
      </c>
      <c r="H163" s="17" t="s">
        <v>174</v>
      </c>
      <c r="I163" s="16" t="s">
        <v>235</v>
      </c>
      <c r="J163" s="37" t="s">
        <v>469</v>
      </c>
      <c r="K163" s="52">
        <v>27</v>
      </c>
      <c r="L163" s="22" t="s">
        <v>21</v>
      </c>
      <c r="M163" s="23">
        <v>2096.75</v>
      </c>
      <c r="N163" s="23">
        <v>6290.25</v>
      </c>
      <c r="O163" s="23">
        <v>0</v>
      </c>
      <c r="P163" s="61">
        <f t="shared" si="2"/>
        <v>8387</v>
      </c>
      <c r="Q163" s="16" t="s">
        <v>20</v>
      </c>
      <c r="R163" s="16" t="s">
        <v>33</v>
      </c>
      <c r="S163" s="25" t="s">
        <v>465</v>
      </c>
      <c r="T163" s="24">
        <v>45838</v>
      </c>
      <c r="U163" s="16" t="s">
        <v>9</v>
      </c>
      <c r="V163" s="53" t="s">
        <v>464</v>
      </c>
      <c r="W163" s="33" t="s">
        <v>466</v>
      </c>
      <c r="X163" s="36">
        <v>0</v>
      </c>
      <c r="Y163" s="36">
        <v>0</v>
      </c>
      <c r="Z163" s="47"/>
    </row>
    <row r="164" spans="1:26" s="26" customFormat="1" ht="22.5">
      <c r="A164" s="16">
        <v>160</v>
      </c>
      <c r="B164" s="16" t="s">
        <v>273</v>
      </c>
      <c r="C164" s="16">
        <v>7770001878</v>
      </c>
      <c r="D164" s="16" t="s">
        <v>38</v>
      </c>
      <c r="E164" s="16" t="s">
        <v>34</v>
      </c>
      <c r="F164" s="16" t="s">
        <v>36</v>
      </c>
      <c r="G164" s="16" t="s">
        <v>37</v>
      </c>
      <c r="H164" s="17" t="s">
        <v>177</v>
      </c>
      <c r="I164" s="16" t="s">
        <v>236</v>
      </c>
      <c r="J164" s="37" t="s">
        <v>426</v>
      </c>
      <c r="K164" s="52">
        <v>17</v>
      </c>
      <c r="L164" s="22" t="s">
        <v>21</v>
      </c>
      <c r="M164" s="23">
        <v>22612.75</v>
      </c>
      <c r="N164" s="23">
        <v>67838.25</v>
      </c>
      <c r="O164" s="23">
        <v>0</v>
      </c>
      <c r="P164" s="61">
        <f t="shared" si="2"/>
        <v>90451</v>
      </c>
      <c r="Q164" s="16" t="s">
        <v>20</v>
      </c>
      <c r="R164" s="16" t="s">
        <v>33</v>
      </c>
      <c r="S164" s="25" t="s">
        <v>465</v>
      </c>
      <c r="T164" s="24">
        <v>45838</v>
      </c>
      <c r="U164" s="16" t="s">
        <v>9</v>
      </c>
      <c r="V164" s="53" t="s">
        <v>464</v>
      </c>
      <c r="W164" s="33" t="s">
        <v>466</v>
      </c>
      <c r="X164" s="36">
        <v>0</v>
      </c>
      <c r="Y164" s="36">
        <v>0</v>
      </c>
      <c r="Z164" s="47"/>
    </row>
    <row r="165" spans="1:26" s="26" customFormat="1" ht="22.5">
      <c r="A165" s="16">
        <v>161</v>
      </c>
      <c r="B165" s="16" t="s">
        <v>273</v>
      </c>
      <c r="C165" s="16">
        <v>7770001878</v>
      </c>
      <c r="D165" s="16" t="s">
        <v>38</v>
      </c>
      <c r="E165" s="16" t="s">
        <v>34</v>
      </c>
      <c r="F165" s="16" t="s">
        <v>36</v>
      </c>
      <c r="G165" s="16" t="s">
        <v>37</v>
      </c>
      <c r="H165" s="17" t="s">
        <v>177</v>
      </c>
      <c r="I165" s="16" t="s">
        <v>237</v>
      </c>
      <c r="J165" s="37" t="s">
        <v>427</v>
      </c>
      <c r="K165" s="52">
        <v>14</v>
      </c>
      <c r="L165" s="22" t="s">
        <v>21</v>
      </c>
      <c r="M165" s="23">
        <v>2235.75</v>
      </c>
      <c r="N165" s="23">
        <v>6707.25</v>
      </c>
      <c r="O165" s="23">
        <v>0</v>
      </c>
      <c r="P165" s="61">
        <f t="shared" si="2"/>
        <v>8943</v>
      </c>
      <c r="Q165" s="16" t="s">
        <v>20</v>
      </c>
      <c r="R165" s="16" t="s">
        <v>33</v>
      </c>
      <c r="S165" s="25" t="s">
        <v>465</v>
      </c>
      <c r="T165" s="24">
        <v>45838</v>
      </c>
      <c r="U165" s="16" t="s">
        <v>9</v>
      </c>
      <c r="V165" s="53" t="s">
        <v>464</v>
      </c>
      <c r="W165" s="33" t="s">
        <v>466</v>
      </c>
      <c r="X165" s="36">
        <v>0</v>
      </c>
      <c r="Y165" s="36">
        <v>0</v>
      </c>
      <c r="Z165" s="47"/>
    </row>
    <row r="166" spans="1:26" s="26" customFormat="1" ht="22.5">
      <c r="A166" s="16">
        <v>162</v>
      </c>
      <c r="B166" s="16" t="s">
        <v>273</v>
      </c>
      <c r="C166" s="16">
        <v>7770001878</v>
      </c>
      <c r="D166" s="16" t="s">
        <v>38</v>
      </c>
      <c r="E166" s="16" t="s">
        <v>34</v>
      </c>
      <c r="F166" s="16" t="s">
        <v>36</v>
      </c>
      <c r="G166" s="16" t="s">
        <v>37</v>
      </c>
      <c r="H166" s="17" t="s">
        <v>185</v>
      </c>
      <c r="I166" s="16" t="s">
        <v>238</v>
      </c>
      <c r="J166" s="37" t="s">
        <v>428</v>
      </c>
      <c r="K166" s="52">
        <v>20</v>
      </c>
      <c r="L166" s="22" t="s">
        <v>21</v>
      </c>
      <c r="M166" s="23">
        <v>1472.75</v>
      </c>
      <c r="N166" s="23">
        <v>4418.25</v>
      </c>
      <c r="O166" s="23">
        <v>0</v>
      </c>
      <c r="P166" s="61">
        <f t="shared" si="2"/>
        <v>5891</v>
      </c>
      <c r="Q166" s="16" t="s">
        <v>20</v>
      </c>
      <c r="R166" s="16" t="s">
        <v>33</v>
      </c>
      <c r="S166" s="25" t="s">
        <v>465</v>
      </c>
      <c r="T166" s="24">
        <v>45838</v>
      </c>
      <c r="U166" s="16" t="s">
        <v>9</v>
      </c>
      <c r="V166" s="53" t="s">
        <v>464</v>
      </c>
      <c r="W166" s="56" t="s">
        <v>22</v>
      </c>
      <c r="X166" s="58">
        <v>13.12</v>
      </c>
      <c r="Y166" s="58">
        <v>0.05</v>
      </c>
      <c r="Z166" s="47"/>
    </row>
    <row r="167" spans="1:26" s="26" customFormat="1" ht="22.5">
      <c r="A167" s="16">
        <v>163</v>
      </c>
      <c r="B167" s="16" t="s">
        <v>273</v>
      </c>
      <c r="C167" s="16">
        <v>7770001878</v>
      </c>
      <c r="D167" s="16" t="s">
        <v>38</v>
      </c>
      <c r="E167" s="16" t="s">
        <v>34</v>
      </c>
      <c r="F167" s="16" t="s">
        <v>36</v>
      </c>
      <c r="G167" s="16" t="s">
        <v>37</v>
      </c>
      <c r="H167" s="17" t="s">
        <v>209</v>
      </c>
      <c r="I167" s="16" t="s">
        <v>239</v>
      </c>
      <c r="J167" s="37" t="s">
        <v>429</v>
      </c>
      <c r="K167" s="52">
        <v>27</v>
      </c>
      <c r="L167" s="22" t="s">
        <v>21</v>
      </c>
      <c r="M167" s="23">
        <v>5015.75</v>
      </c>
      <c r="N167" s="23">
        <v>15047.25</v>
      </c>
      <c r="O167" s="23">
        <v>0</v>
      </c>
      <c r="P167" s="61">
        <f t="shared" si="2"/>
        <v>20063</v>
      </c>
      <c r="Q167" s="16" t="s">
        <v>20</v>
      </c>
      <c r="R167" s="16" t="s">
        <v>33</v>
      </c>
      <c r="S167" s="25" t="s">
        <v>465</v>
      </c>
      <c r="T167" s="24">
        <v>45838</v>
      </c>
      <c r="U167" s="16" t="s">
        <v>9</v>
      </c>
      <c r="V167" s="53" t="s">
        <v>464</v>
      </c>
      <c r="W167" s="33" t="s">
        <v>466</v>
      </c>
      <c r="X167" s="36">
        <v>0</v>
      </c>
      <c r="Y167" s="36">
        <v>0</v>
      </c>
      <c r="Z167" s="47"/>
    </row>
    <row r="168" spans="1:26" s="26" customFormat="1" ht="22.5">
      <c r="A168" s="16">
        <v>164</v>
      </c>
      <c r="B168" s="16" t="s">
        <v>273</v>
      </c>
      <c r="C168" s="16">
        <v>7770001878</v>
      </c>
      <c r="D168" s="16" t="s">
        <v>38</v>
      </c>
      <c r="E168" s="16" t="s">
        <v>34</v>
      </c>
      <c r="F168" s="16" t="s">
        <v>36</v>
      </c>
      <c r="G168" s="16" t="s">
        <v>37</v>
      </c>
      <c r="H168" s="17" t="s">
        <v>122</v>
      </c>
      <c r="I168" s="16" t="s">
        <v>240</v>
      </c>
      <c r="J168" s="37" t="s">
        <v>468</v>
      </c>
      <c r="K168" s="52">
        <v>122</v>
      </c>
      <c r="L168" s="22" t="s">
        <v>26</v>
      </c>
      <c r="M168" s="23">
        <v>170752</v>
      </c>
      <c r="N168" s="23">
        <v>0</v>
      </c>
      <c r="O168" s="23">
        <v>0</v>
      </c>
      <c r="P168" s="61">
        <f t="shared" si="2"/>
        <v>170752</v>
      </c>
      <c r="Q168" s="16" t="s">
        <v>20</v>
      </c>
      <c r="R168" s="16" t="s">
        <v>33</v>
      </c>
      <c r="S168" s="25" t="s">
        <v>465</v>
      </c>
      <c r="T168" s="24">
        <v>45838</v>
      </c>
      <c r="U168" s="16" t="s">
        <v>9</v>
      </c>
      <c r="V168" s="53" t="s">
        <v>464</v>
      </c>
      <c r="W168" s="33" t="s">
        <v>466</v>
      </c>
      <c r="X168" s="36">
        <v>0</v>
      </c>
      <c r="Y168" s="36">
        <v>0</v>
      </c>
      <c r="Z168" s="47"/>
    </row>
    <row r="169" spans="1:26" s="26" customFormat="1" ht="22.5">
      <c r="A169" s="16">
        <v>165</v>
      </c>
      <c r="B169" s="16" t="s">
        <v>273</v>
      </c>
      <c r="C169" s="16">
        <v>7770001878</v>
      </c>
      <c r="D169" s="16" t="s">
        <v>38</v>
      </c>
      <c r="E169" s="16" t="s">
        <v>34</v>
      </c>
      <c r="F169" s="16" t="s">
        <v>36</v>
      </c>
      <c r="G169" s="16" t="s">
        <v>37</v>
      </c>
      <c r="H169" s="17" t="s">
        <v>190</v>
      </c>
      <c r="I169" s="16" t="s">
        <v>241</v>
      </c>
      <c r="J169" s="37" t="s">
        <v>430</v>
      </c>
      <c r="K169" s="52">
        <v>40</v>
      </c>
      <c r="L169" s="22" t="s">
        <v>481</v>
      </c>
      <c r="M169" s="23">
        <v>84504.55</v>
      </c>
      <c r="N169" s="23">
        <v>45502.45</v>
      </c>
      <c r="O169" s="23">
        <v>0</v>
      </c>
      <c r="P169" s="61">
        <f t="shared" si="2"/>
        <v>130007</v>
      </c>
      <c r="Q169" s="16" t="s">
        <v>20</v>
      </c>
      <c r="R169" s="16" t="s">
        <v>33</v>
      </c>
      <c r="S169" s="25" t="s">
        <v>465</v>
      </c>
      <c r="T169" s="24">
        <v>45838</v>
      </c>
      <c r="U169" s="16" t="s">
        <v>9</v>
      </c>
      <c r="V169" s="53" t="s">
        <v>464</v>
      </c>
      <c r="W169" s="33" t="s">
        <v>466</v>
      </c>
      <c r="X169" s="36">
        <v>0</v>
      </c>
      <c r="Y169" s="36">
        <v>0</v>
      </c>
      <c r="Z169" s="47"/>
    </row>
    <row r="170" spans="1:26" s="26" customFormat="1" ht="22.5">
      <c r="A170" s="16">
        <v>166</v>
      </c>
      <c r="B170" s="16" t="s">
        <v>273</v>
      </c>
      <c r="C170" s="16">
        <v>7770001878</v>
      </c>
      <c r="D170" s="16" t="s">
        <v>38</v>
      </c>
      <c r="E170" s="16" t="s">
        <v>34</v>
      </c>
      <c r="F170" s="16" t="s">
        <v>36</v>
      </c>
      <c r="G170" s="16" t="s">
        <v>37</v>
      </c>
      <c r="H170" s="17" t="s">
        <v>209</v>
      </c>
      <c r="I170" s="16" t="s">
        <v>242</v>
      </c>
      <c r="J170" s="37" t="s">
        <v>431</v>
      </c>
      <c r="K170" s="52">
        <v>136</v>
      </c>
      <c r="L170" s="22" t="s">
        <v>26</v>
      </c>
      <c r="M170" s="23">
        <v>122889</v>
      </c>
      <c r="N170" s="23">
        <v>0</v>
      </c>
      <c r="O170" s="23">
        <v>0</v>
      </c>
      <c r="P170" s="61">
        <f t="shared" si="2"/>
        <v>122889</v>
      </c>
      <c r="Q170" s="16" t="s">
        <v>20</v>
      </c>
      <c r="R170" s="16" t="s">
        <v>33</v>
      </c>
      <c r="S170" s="25" t="s">
        <v>465</v>
      </c>
      <c r="T170" s="24">
        <v>45838</v>
      </c>
      <c r="U170" s="16" t="s">
        <v>9</v>
      </c>
      <c r="V170" s="53" t="s">
        <v>464</v>
      </c>
      <c r="W170" s="33" t="s">
        <v>466</v>
      </c>
      <c r="X170" s="36">
        <v>0</v>
      </c>
      <c r="Y170" s="36">
        <v>0</v>
      </c>
      <c r="Z170" s="47"/>
    </row>
    <row r="171" spans="1:26" s="26" customFormat="1" ht="22.5">
      <c r="A171" s="16">
        <v>167</v>
      </c>
      <c r="B171" s="16" t="s">
        <v>273</v>
      </c>
      <c r="C171" s="16">
        <v>7770001878</v>
      </c>
      <c r="D171" s="16" t="s">
        <v>38</v>
      </c>
      <c r="E171" s="16" t="s">
        <v>34</v>
      </c>
      <c r="F171" s="16" t="s">
        <v>36</v>
      </c>
      <c r="G171" s="16" t="s">
        <v>37</v>
      </c>
      <c r="H171" s="17" t="s">
        <v>77</v>
      </c>
      <c r="I171" s="16" t="s">
        <v>243</v>
      </c>
      <c r="J171" s="37" t="s">
        <v>432</v>
      </c>
      <c r="K171" s="52">
        <v>1</v>
      </c>
      <c r="L171" s="22" t="s">
        <v>28</v>
      </c>
      <c r="M171" s="23">
        <v>0</v>
      </c>
      <c r="N171" s="23">
        <v>0</v>
      </c>
      <c r="O171" s="23">
        <v>0</v>
      </c>
      <c r="P171" s="61">
        <f t="shared" si="2"/>
        <v>0</v>
      </c>
      <c r="Q171" s="16" t="s">
        <v>20</v>
      </c>
      <c r="R171" s="16" t="s">
        <v>33</v>
      </c>
      <c r="S171" s="25" t="s">
        <v>465</v>
      </c>
      <c r="T171" s="24">
        <v>45838</v>
      </c>
      <c r="U171" s="16" t="s">
        <v>9</v>
      </c>
      <c r="V171" s="25" t="s">
        <v>461</v>
      </c>
      <c r="W171" s="33" t="s">
        <v>466</v>
      </c>
      <c r="X171" s="36">
        <v>0</v>
      </c>
      <c r="Y171" s="36">
        <v>0</v>
      </c>
      <c r="Z171" s="47"/>
    </row>
    <row r="172" spans="1:26" s="26" customFormat="1" ht="33.75">
      <c r="A172" s="16">
        <v>168</v>
      </c>
      <c r="B172" s="16" t="s">
        <v>273</v>
      </c>
      <c r="C172" s="16">
        <v>7770001878</v>
      </c>
      <c r="D172" s="16" t="s">
        <v>38</v>
      </c>
      <c r="E172" s="16" t="s">
        <v>34</v>
      </c>
      <c r="F172" s="16" t="s">
        <v>36</v>
      </c>
      <c r="G172" s="16" t="s">
        <v>37</v>
      </c>
      <c r="H172" s="17" t="s">
        <v>209</v>
      </c>
      <c r="I172" s="16" t="s">
        <v>244</v>
      </c>
      <c r="J172" s="37" t="s">
        <v>433</v>
      </c>
      <c r="K172" s="52">
        <v>2</v>
      </c>
      <c r="L172" s="22" t="s">
        <v>19</v>
      </c>
      <c r="M172" s="23">
        <v>1121</v>
      </c>
      <c r="N172" s="23">
        <v>0</v>
      </c>
      <c r="O172" s="23">
        <v>0</v>
      </c>
      <c r="P172" s="61">
        <f t="shared" si="2"/>
        <v>1121</v>
      </c>
      <c r="Q172" s="16" t="s">
        <v>20</v>
      </c>
      <c r="R172" s="16" t="s">
        <v>33</v>
      </c>
      <c r="S172" s="25" t="s">
        <v>465</v>
      </c>
      <c r="T172" s="24">
        <v>45838</v>
      </c>
      <c r="U172" s="16" t="s">
        <v>9</v>
      </c>
      <c r="V172" s="53" t="s">
        <v>464</v>
      </c>
      <c r="W172" s="33" t="s">
        <v>466</v>
      </c>
      <c r="X172" s="36">
        <v>0</v>
      </c>
      <c r="Y172" s="36">
        <v>0</v>
      </c>
      <c r="Z172" s="47"/>
    </row>
    <row r="173" spans="1:26" s="26" customFormat="1" ht="22.5">
      <c r="A173" s="16">
        <v>169</v>
      </c>
      <c r="B173" s="16" t="s">
        <v>273</v>
      </c>
      <c r="C173" s="16">
        <v>7770001878</v>
      </c>
      <c r="D173" s="16" t="s">
        <v>38</v>
      </c>
      <c r="E173" s="16" t="s">
        <v>34</v>
      </c>
      <c r="F173" s="16" t="s">
        <v>36</v>
      </c>
      <c r="G173" s="16" t="s">
        <v>37</v>
      </c>
      <c r="H173" s="17" t="s">
        <v>77</v>
      </c>
      <c r="I173" s="16" t="s">
        <v>245</v>
      </c>
      <c r="J173" s="37" t="s">
        <v>434</v>
      </c>
      <c r="K173" s="52">
        <v>120</v>
      </c>
      <c r="L173" s="22" t="s">
        <v>42</v>
      </c>
      <c r="M173" s="23">
        <v>370428.5</v>
      </c>
      <c r="N173" s="23">
        <v>199461.5</v>
      </c>
      <c r="O173" s="23">
        <v>0</v>
      </c>
      <c r="P173" s="61">
        <f t="shared" si="2"/>
        <v>569890</v>
      </c>
      <c r="Q173" s="16" t="s">
        <v>20</v>
      </c>
      <c r="R173" s="16" t="s">
        <v>33</v>
      </c>
      <c r="S173" s="25" t="s">
        <v>465</v>
      </c>
      <c r="T173" s="24">
        <v>45838</v>
      </c>
      <c r="U173" s="16" t="s">
        <v>9</v>
      </c>
      <c r="V173" s="25" t="s">
        <v>461</v>
      </c>
      <c r="W173" s="56" t="s">
        <v>22</v>
      </c>
      <c r="X173" s="58">
        <v>49.58</v>
      </c>
      <c r="Y173" s="58">
        <v>0.1</v>
      </c>
      <c r="Z173" s="47"/>
    </row>
    <row r="174" spans="1:26" s="26" customFormat="1" ht="22.5">
      <c r="A174" s="16">
        <v>170</v>
      </c>
      <c r="B174" s="16" t="s">
        <v>273</v>
      </c>
      <c r="C174" s="16">
        <v>7770001878</v>
      </c>
      <c r="D174" s="16" t="s">
        <v>38</v>
      </c>
      <c r="E174" s="16" t="s">
        <v>34</v>
      </c>
      <c r="F174" s="16" t="s">
        <v>36</v>
      </c>
      <c r="G174" s="16" t="s">
        <v>37</v>
      </c>
      <c r="H174" s="17" t="s">
        <v>88</v>
      </c>
      <c r="I174" s="16" t="s">
        <v>246</v>
      </c>
      <c r="J174" s="37" t="s">
        <v>435</v>
      </c>
      <c r="K174" s="52">
        <v>32</v>
      </c>
      <c r="L174" s="22" t="s">
        <v>42</v>
      </c>
      <c r="M174" s="23">
        <v>44900.700000000004</v>
      </c>
      <c r="N174" s="23">
        <v>24177.3</v>
      </c>
      <c r="O174" s="23">
        <v>0</v>
      </c>
      <c r="P174" s="61">
        <f t="shared" si="2"/>
        <v>69078</v>
      </c>
      <c r="Q174" s="16" t="s">
        <v>20</v>
      </c>
      <c r="R174" s="16" t="s">
        <v>33</v>
      </c>
      <c r="S174" s="25" t="s">
        <v>465</v>
      </c>
      <c r="T174" s="24">
        <v>45838</v>
      </c>
      <c r="U174" s="16" t="s">
        <v>9</v>
      </c>
      <c r="V174" s="25" t="s">
        <v>461</v>
      </c>
      <c r="W174" s="33" t="s">
        <v>466</v>
      </c>
      <c r="X174" s="36">
        <v>0</v>
      </c>
      <c r="Y174" s="36">
        <v>0</v>
      </c>
      <c r="Z174" s="47"/>
    </row>
    <row r="175" spans="1:26" s="26" customFormat="1" ht="22.5">
      <c r="A175" s="16">
        <v>171</v>
      </c>
      <c r="B175" s="16" t="s">
        <v>273</v>
      </c>
      <c r="C175" s="16">
        <v>7770001878</v>
      </c>
      <c r="D175" s="16" t="s">
        <v>38</v>
      </c>
      <c r="E175" s="16" t="s">
        <v>34</v>
      </c>
      <c r="F175" s="16" t="s">
        <v>36</v>
      </c>
      <c r="G175" s="16" t="s">
        <v>37</v>
      </c>
      <c r="H175" s="17" t="s">
        <v>95</v>
      </c>
      <c r="I175" s="16" t="s">
        <v>247</v>
      </c>
      <c r="J175" s="37" t="s">
        <v>436</v>
      </c>
      <c r="K175" s="52">
        <v>125</v>
      </c>
      <c r="L175" s="22" t="s">
        <v>42</v>
      </c>
      <c r="M175" s="23">
        <v>197589.6</v>
      </c>
      <c r="N175" s="23">
        <v>106394.4</v>
      </c>
      <c r="O175" s="23">
        <v>0</v>
      </c>
      <c r="P175" s="61">
        <f t="shared" si="2"/>
        <v>303984</v>
      </c>
      <c r="Q175" s="16" t="s">
        <v>20</v>
      </c>
      <c r="R175" s="16" t="s">
        <v>33</v>
      </c>
      <c r="S175" s="25" t="s">
        <v>465</v>
      </c>
      <c r="T175" s="24">
        <v>45838</v>
      </c>
      <c r="U175" s="16" t="s">
        <v>9</v>
      </c>
      <c r="V175" s="25" t="s">
        <v>461</v>
      </c>
      <c r="W175" s="33" t="s">
        <v>466</v>
      </c>
      <c r="X175" s="36">
        <v>0</v>
      </c>
      <c r="Y175" s="36">
        <v>0</v>
      </c>
      <c r="Z175" s="47"/>
    </row>
    <row r="176" spans="1:26" s="26" customFormat="1" ht="22.5">
      <c r="A176" s="16">
        <v>172</v>
      </c>
      <c r="B176" s="16" t="s">
        <v>273</v>
      </c>
      <c r="C176" s="16">
        <v>7770001878</v>
      </c>
      <c r="D176" s="16" t="s">
        <v>38</v>
      </c>
      <c r="E176" s="16" t="s">
        <v>34</v>
      </c>
      <c r="F176" s="16" t="s">
        <v>36</v>
      </c>
      <c r="G176" s="16" t="s">
        <v>37</v>
      </c>
      <c r="H176" s="17" t="s">
        <v>112</v>
      </c>
      <c r="I176" s="16" t="s">
        <v>248</v>
      </c>
      <c r="J176" s="37" t="s">
        <v>437</v>
      </c>
      <c r="K176" s="52">
        <v>50</v>
      </c>
      <c r="L176" s="22" t="s">
        <v>42</v>
      </c>
      <c r="M176" s="23">
        <v>74454.900000000009</v>
      </c>
      <c r="N176" s="23">
        <v>40091.1</v>
      </c>
      <c r="O176" s="23">
        <v>0</v>
      </c>
      <c r="P176" s="61">
        <f t="shared" si="2"/>
        <v>114546</v>
      </c>
      <c r="Q176" s="16" t="s">
        <v>20</v>
      </c>
      <c r="R176" s="16" t="s">
        <v>33</v>
      </c>
      <c r="S176" s="25" t="s">
        <v>465</v>
      </c>
      <c r="T176" s="24">
        <v>45838</v>
      </c>
      <c r="U176" s="16" t="s">
        <v>9</v>
      </c>
      <c r="V176" s="53" t="s">
        <v>464</v>
      </c>
      <c r="W176" s="33" t="s">
        <v>466</v>
      </c>
      <c r="X176" s="36">
        <v>0</v>
      </c>
      <c r="Y176" s="36">
        <v>0</v>
      </c>
      <c r="Z176" s="47"/>
    </row>
    <row r="177" spans="1:26" s="26" customFormat="1" ht="22.5">
      <c r="A177" s="16">
        <v>173</v>
      </c>
      <c r="B177" s="16" t="s">
        <v>273</v>
      </c>
      <c r="C177" s="16">
        <v>7770001878</v>
      </c>
      <c r="D177" s="16" t="s">
        <v>38</v>
      </c>
      <c r="E177" s="16" t="s">
        <v>34</v>
      </c>
      <c r="F177" s="16" t="s">
        <v>36</v>
      </c>
      <c r="G177" s="16" t="s">
        <v>37</v>
      </c>
      <c r="H177" s="17" t="s">
        <v>112</v>
      </c>
      <c r="I177" s="16" t="s">
        <v>249</v>
      </c>
      <c r="J177" s="37" t="s">
        <v>438</v>
      </c>
      <c r="K177" s="52">
        <v>55</v>
      </c>
      <c r="L177" s="22" t="s">
        <v>42</v>
      </c>
      <c r="M177" s="23">
        <v>93208.05</v>
      </c>
      <c r="N177" s="23">
        <v>50188.95</v>
      </c>
      <c r="O177" s="23">
        <v>0</v>
      </c>
      <c r="P177" s="61">
        <f t="shared" si="2"/>
        <v>143397</v>
      </c>
      <c r="Q177" s="16" t="s">
        <v>20</v>
      </c>
      <c r="R177" s="16" t="s">
        <v>33</v>
      </c>
      <c r="S177" s="25" t="s">
        <v>465</v>
      </c>
      <c r="T177" s="24">
        <v>45838</v>
      </c>
      <c r="U177" s="16" t="s">
        <v>9</v>
      </c>
      <c r="V177" s="53" t="s">
        <v>464</v>
      </c>
      <c r="W177" s="33" t="s">
        <v>466</v>
      </c>
      <c r="X177" s="36">
        <v>0</v>
      </c>
      <c r="Y177" s="36">
        <v>0</v>
      </c>
      <c r="Z177" s="47"/>
    </row>
    <row r="178" spans="1:26" s="26" customFormat="1" ht="22.5">
      <c r="A178" s="16">
        <v>174</v>
      </c>
      <c r="B178" s="16" t="s">
        <v>273</v>
      </c>
      <c r="C178" s="16">
        <v>7770001878</v>
      </c>
      <c r="D178" s="16" t="s">
        <v>38</v>
      </c>
      <c r="E178" s="16" t="s">
        <v>34</v>
      </c>
      <c r="F178" s="16" t="s">
        <v>36</v>
      </c>
      <c r="G178" s="16" t="s">
        <v>37</v>
      </c>
      <c r="H178" s="17" t="s">
        <v>119</v>
      </c>
      <c r="I178" s="16" t="s">
        <v>250</v>
      </c>
      <c r="J178" s="37" t="s">
        <v>439</v>
      </c>
      <c r="K178" s="52">
        <v>32</v>
      </c>
      <c r="L178" s="22" t="s">
        <v>481</v>
      </c>
      <c r="M178" s="23">
        <v>52549.25</v>
      </c>
      <c r="N178" s="23">
        <v>28295.75</v>
      </c>
      <c r="O178" s="23">
        <v>0</v>
      </c>
      <c r="P178" s="61">
        <f t="shared" si="2"/>
        <v>80845</v>
      </c>
      <c r="Q178" s="16" t="s">
        <v>20</v>
      </c>
      <c r="R178" s="16" t="s">
        <v>33</v>
      </c>
      <c r="S178" s="25" t="s">
        <v>465</v>
      </c>
      <c r="T178" s="24">
        <v>45838</v>
      </c>
      <c r="U178" s="16" t="s">
        <v>9</v>
      </c>
      <c r="V178" s="53" t="s">
        <v>464</v>
      </c>
      <c r="W178" s="33" t="s">
        <v>466</v>
      </c>
      <c r="X178" s="36">
        <v>0</v>
      </c>
      <c r="Y178" s="36">
        <v>0</v>
      </c>
      <c r="Z178" s="47"/>
    </row>
    <row r="179" spans="1:26" s="26" customFormat="1" ht="22.5">
      <c r="A179" s="16">
        <v>175</v>
      </c>
      <c r="B179" s="16" t="s">
        <v>273</v>
      </c>
      <c r="C179" s="16">
        <v>7770001878</v>
      </c>
      <c r="D179" s="16" t="s">
        <v>38</v>
      </c>
      <c r="E179" s="16" t="s">
        <v>34</v>
      </c>
      <c r="F179" s="16" t="s">
        <v>36</v>
      </c>
      <c r="G179" s="16" t="s">
        <v>37</v>
      </c>
      <c r="H179" s="17" t="s">
        <v>149</v>
      </c>
      <c r="I179" s="16" t="s">
        <v>251</v>
      </c>
      <c r="J179" s="37" t="s">
        <v>440</v>
      </c>
      <c r="K179" s="52">
        <v>40</v>
      </c>
      <c r="L179" s="22" t="s">
        <v>42</v>
      </c>
      <c r="M179" s="23">
        <v>54294.5</v>
      </c>
      <c r="N179" s="23">
        <v>29235.499999999996</v>
      </c>
      <c r="O179" s="23">
        <v>0</v>
      </c>
      <c r="P179" s="61">
        <f t="shared" si="2"/>
        <v>83530</v>
      </c>
      <c r="Q179" s="16" t="s">
        <v>20</v>
      </c>
      <c r="R179" s="16" t="s">
        <v>33</v>
      </c>
      <c r="S179" s="25" t="s">
        <v>465</v>
      </c>
      <c r="T179" s="24">
        <v>45838</v>
      </c>
      <c r="U179" s="16" t="s">
        <v>9</v>
      </c>
      <c r="V179" s="25" t="s">
        <v>461</v>
      </c>
      <c r="W179" s="33" t="s">
        <v>466</v>
      </c>
      <c r="X179" s="36">
        <v>0</v>
      </c>
      <c r="Y179" s="36">
        <v>0</v>
      </c>
      <c r="Z179" s="47"/>
    </row>
    <row r="180" spans="1:26" s="26" customFormat="1" ht="22.5">
      <c r="A180" s="16">
        <v>176</v>
      </c>
      <c r="B180" s="16" t="s">
        <v>273</v>
      </c>
      <c r="C180" s="16">
        <v>7770001878</v>
      </c>
      <c r="D180" s="16" t="s">
        <v>38</v>
      </c>
      <c r="E180" s="16" t="s">
        <v>34</v>
      </c>
      <c r="F180" s="16" t="s">
        <v>36</v>
      </c>
      <c r="G180" s="16" t="s">
        <v>37</v>
      </c>
      <c r="H180" s="17" t="s">
        <v>153</v>
      </c>
      <c r="I180" s="16" t="s">
        <v>252</v>
      </c>
      <c r="J180" s="37" t="s">
        <v>441</v>
      </c>
      <c r="K180" s="52">
        <v>27</v>
      </c>
      <c r="L180" s="22" t="s">
        <v>481</v>
      </c>
      <c r="M180" s="23">
        <v>44620.55</v>
      </c>
      <c r="N180" s="23">
        <v>24026.449999999997</v>
      </c>
      <c r="O180" s="23">
        <v>0</v>
      </c>
      <c r="P180" s="61">
        <f t="shared" si="2"/>
        <v>68647</v>
      </c>
      <c r="Q180" s="16" t="s">
        <v>20</v>
      </c>
      <c r="R180" s="16" t="s">
        <v>33</v>
      </c>
      <c r="S180" s="25" t="s">
        <v>465</v>
      </c>
      <c r="T180" s="24">
        <v>45838</v>
      </c>
      <c r="U180" s="16" t="s">
        <v>9</v>
      </c>
      <c r="V180" s="53" t="s">
        <v>464</v>
      </c>
      <c r="W180" s="33" t="s">
        <v>466</v>
      </c>
      <c r="X180" s="36">
        <v>0</v>
      </c>
      <c r="Y180" s="36">
        <v>0</v>
      </c>
      <c r="Z180" s="47"/>
    </row>
    <row r="181" spans="1:26" s="26" customFormat="1" ht="22.5">
      <c r="A181" s="16">
        <v>177</v>
      </c>
      <c r="B181" s="16" t="s">
        <v>273</v>
      </c>
      <c r="C181" s="16">
        <v>7770001878</v>
      </c>
      <c r="D181" s="16" t="s">
        <v>38</v>
      </c>
      <c r="E181" s="16" t="s">
        <v>34</v>
      </c>
      <c r="F181" s="16" t="s">
        <v>36</v>
      </c>
      <c r="G181" s="16" t="s">
        <v>37</v>
      </c>
      <c r="H181" s="17" t="s">
        <v>161</v>
      </c>
      <c r="I181" s="16" t="s">
        <v>253</v>
      </c>
      <c r="J181" s="37" t="s">
        <v>442</v>
      </c>
      <c r="K181" s="52">
        <v>40</v>
      </c>
      <c r="L181" s="22" t="s">
        <v>481</v>
      </c>
      <c r="M181" s="23">
        <v>56819.1</v>
      </c>
      <c r="N181" s="23">
        <v>30594.899999999998</v>
      </c>
      <c r="O181" s="23">
        <v>0</v>
      </c>
      <c r="P181" s="61">
        <f t="shared" si="2"/>
        <v>87414</v>
      </c>
      <c r="Q181" s="16" t="s">
        <v>20</v>
      </c>
      <c r="R181" s="16" t="s">
        <v>33</v>
      </c>
      <c r="S181" s="25" t="s">
        <v>465</v>
      </c>
      <c r="T181" s="24">
        <v>45838</v>
      </c>
      <c r="U181" s="16" t="s">
        <v>9</v>
      </c>
      <c r="V181" s="53" t="s">
        <v>464</v>
      </c>
      <c r="W181" s="33" t="s">
        <v>466</v>
      </c>
      <c r="X181" s="36">
        <v>0</v>
      </c>
      <c r="Y181" s="36">
        <v>0</v>
      </c>
      <c r="Z181" s="47"/>
    </row>
    <row r="182" spans="1:26" s="26" customFormat="1" ht="22.5">
      <c r="A182" s="16">
        <v>178</v>
      </c>
      <c r="B182" s="16" t="s">
        <v>273</v>
      </c>
      <c r="C182" s="16">
        <v>7770001878</v>
      </c>
      <c r="D182" s="16" t="s">
        <v>38</v>
      </c>
      <c r="E182" s="16" t="s">
        <v>34</v>
      </c>
      <c r="F182" s="16" t="s">
        <v>36</v>
      </c>
      <c r="G182" s="16" t="s">
        <v>37</v>
      </c>
      <c r="H182" s="17" t="s">
        <v>167</v>
      </c>
      <c r="I182" s="16" t="s">
        <v>254</v>
      </c>
      <c r="J182" s="37" t="s">
        <v>443</v>
      </c>
      <c r="K182" s="52">
        <v>35</v>
      </c>
      <c r="L182" s="22" t="s">
        <v>481</v>
      </c>
      <c r="M182" s="23">
        <v>43215.9</v>
      </c>
      <c r="N182" s="23">
        <v>23270.1</v>
      </c>
      <c r="O182" s="23">
        <v>0</v>
      </c>
      <c r="P182" s="61">
        <f t="shared" si="2"/>
        <v>66486</v>
      </c>
      <c r="Q182" s="16" t="s">
        <v>20</v>
      </c>
      <c r="R182" s="16" t="s">
        <v>33</v>
      </c>
      <c r="S182" s="25" t="s">
        <v>465</v>
      </c>
      <c r="T182" s="24">
        <v>45838</v>
      </c>
      <c r="U182" s="16" t="s">
        <v>9</v>
      </c>
      <c r="V182" s="53" t="s">
        <v>464</v>
      </c>
      <c r="W182" s="33" t="s">
        <v>466</v>
      </c>
      <c r="X182" s="36">
        <v>0</v>
      </c>
      <c r="Y182" s="36">
        <v>0</v>
      </c>
      <c r="Z182" s="47"/>
    </row>
    <row r="183" spans="1:26" s="26" customFormat="1" ht="22.5">
      <c r="A183" s="16">
        <v>179</v>
      </c>
      <c r="B183" s="16" t="s">
        <v>273</v>
      </c>
      <c r="C183" s="16">
        <v>7770001878</v>
      </c>
      <c r="D183" s="16" t="s">
        <v>38</v>
      </c>
      <c r="E183" s="16" t="s">
        <v>34</v>
      </c>
      <c r="F183" s="16" t="s">
        <v>36</v>
      </c>
      <c r="G183" s="16" t="s">
        <v>37</v>
      </c>
      <c r="H183" s="17" t="s">
        <v>255</v>
      </c>
      <c r="I183" s="16" t="s">
        <v>256</v>
      </c>
      <c r="J183" s="37" t="s">
        <v>444</v>
      </c>
      <c r="K183" s="52">
        <v>28</v>
      </c>
      <c r="L183" s="22" t="s">
        <v>481</v>
      </c>
      <c r="M183" s="23">
        <v>50570.65</v>
      </c>
      <c r="N183" s="23">
        <v>27230.35</v>
      </c>
      <c r="O183" s="23">
        <v>0</v>
      </c>
      <c r="P183" s="61">
        <f t="shared" si="2"/>
        <v>77801</v>
      </c>
      <c r="Q183" s="16" t="s">
        <v>20</v>
      </c>
      <c r="R183" s="16" t="s">
        <v>33</v>
      </c>
      <c r="S183" s="25" t="s">
        <v>465</v>
      </c>
      <c r="T183" s="24">
        <v>45838</v>
      </c>
      <c r="U183" s="16" t="s">
        <v>9</v>
      </c>
      <c r="V183" s="53" t="s">
        <v>464</v>
      </c>
      <c r="W183" s="33" t="s">
        <v>466</v>
      </c>
      <c r="X183" s="36">
        <v>0</v>
      </c>
      <c r="Y183" s="36">
        <v>0</v>
      </c>
      <c r="Z183" s="47"/>
    </row>
    <row r="184" spans="1:26" s="26" customFormat="1" ht="22.5">
      <c r="A184" s="16">
        <v>180</v>
      </c>
      <c r="B184" s="16" t="s">
        <v>273</v>
      </c>
      <c r="C184" s="16">
        <v>7770001878</v>
      </c>
      <c r="D184" s="16" t="s">
        <v>38</v>
      </c>
      <c r="E184" s="16" t="s">
        <v>34</v>
      </c>
      <c r="F184" s="16" t="s">
        <v>36</v>
      </c>
      <c r="G184" s="16" t="s">
        <v>37</v>
      </c>
      <c r="H184" s="17" t="s">
        <v>181</v>
      </c>
      <c r="I184" s="16" t="s">
        <v>257</v>
      </c>
      <c r="J184" s="37" t="s">
        <v>445</v>
      </c>
      <c r="K184" s="52">
        <v>55</v>
      </c>
      <c r="L184" s="22" t="s">
        <v>42</v>
      </c>
      <c r="M184" s="23">
        <v>59138.950000000004</v>
      </c>
      <c r="N184" s="23">
        <v>31844.05</v>
      </c>
      <c r="O184" s="23">
        <v>0</v>
      </c>
      <c r="P184" s="61">
        <f t="shared" si="2"/>
        <v>90983</v>
      </c>
      <c r="Q184" s="16" t="s">
        <v>20</v>
      </c>
      <c r="R184" s="16" t="s">
        <v>33</v>
      </c>
      <c r="S184" s="25" t="s">
        <v>465</v>
      </c>
      <c r="T184" s="24">
        <v>45838</v>
      </c>
      <c r="U184" s="16" t="s">
        <v>9</v>
      </c>
      <c r="V184" s="53" t="s">
        <v>464</v>
      </c>
      <c r="W184" s="33" t="s">
        <v>466</v>
      </c>
      <c r="X184" s="36">
        <v>0</v>
      </c>
      <c r="Y184" s="36">
        <v>0</v>
      </c>
      <c r="Z184" s="47"/>
    </row>
    <row r="185" spans="1:26" s="26" customFormat="1" ht="22.5">
      <c r="A185" s="16">
        <v>181</v>
      </c>
      <c r="B185" s="16" t="s">
        <v>273</v>
      </c>
      <c r="C185" s="16">
        <v>7770001878</v>
      </c>
      <c r="D185" s="16" t="s">
        <v>38</v>
      </c>
      <c r="E185" s="16" t="s">
        <v>34</v>
      </c>
      <c r="F185" s="16" t="s">
        <v>36</v>
      </c>
      <c r="G185" s="16" t="s">
        <v>37</v>
      </c>
      <c r="H185" s="17" t="s">
        <v>185</v>
      </c>
      <c r="I185" s="16" t="s">
        <v>258</v>
      </c>
      <c r="J185" s="37" t="s">
        <v>446</v>
      </c>
      <c r="K185" s="52">
        <v>40</v>
      </c>
      <c r="L185" s="22" t="s">
        <v>42</v>
      </c>
      <c r="M185" s="23">
        <v>39133.25</v>
      </c>
      <c r="N185" s="23">
        <v>21071.75</v>
      </c>
      <c r="O185" s="23">
        <v>0</v>
      </c>
      <c r="P185" s="61">
        <f t="shared" si="2"/>
        <v>60205</v>
      </c>
      <c r="Q185" s="16" t="s">
        <v>20</v>
      </c>
      <c r="R185" s="16" t="s">
        <v>33</v>
      </c>
      <c r="S185" s="25" t="s">
        <v>465</v>
      </c>
      <c r="T185" s="24">
        <v>45838</v>
      </c>
      <c r="U185" s="16" t="s">
        <v>9</v>
      </c>
      <c r="V185" s="53" t="s">
        <v>464</v>
      </c>
      <c r="W185" s="33" t="s">
        <v>466</v>
      </c>
      <c r="X185" s="36">
        <v>0</v>
      </c>
      <c r="Y185" s="36">
        <v>0</v>
      </c>
      <c r="Z185" s="47"/>
    </row>
    <row r="186" spans="1:26" s="26" customFormat="1" ht="22.5">
      <c r="A186" s="16">
        <v>182</v>
      </c>
      <c r="B186" s="16" t="s">
        <v>273</v>
      </c>
      <c r="C186" s="16">
        <v>7770001878</v>
      </c>
      <c r="D186" s="16" t="s">
        <v>38</v>
      </c>
      <c r="E186" s="16" t="s">
        <v>34</v>
      </c>
      <c r="F186" s="16" t="s">
        <v>36</v>
      </c>
      <c r="G186" s="16" t="s">
        <v>37</v>
      </c>
      <c r="H186" s="17" t="s">
        <v>190</v>
      </c>
      <c r="I186" s="16" t="s">
        <v>259</v>
      </c>
      <c r="J186" s="37" t="s">
        <v>447</v>
      </c>
      <c r="K186" s="52">
        <v>40</v>
      </c>
      <c r="L186" s="22" t="s">
        <v>481</v>
      </c>
      <c r="M186" s="23">
        <v>69278.95</v>
      </c>
      <c r="N186" s="23">
        <v>37304.049999999996</v>
      </c>
      <c r="O186" s="23">
        <v>0</v>
      </c>
      <c r="P186" s="61">
        <f t="shared" si="2"/>
        <v>106583</v>
      </c>
      <c r="Q186" s="16" t="s">
        <v>20</v>
      </c>
      <c r="R186" s="16" t="s">
        <v>33</v>
      </c>
      <c r="S186" s="25" t="s">
        <v>465</v>
      </c>
      <c r="T186" s="24">
        <v>45838</v>
      </c>
      <c r="U186" s="16" t="s">
        <v>9</v>
      </c>
      <c r="V186" s="53" t="s">
        <v>464</v>
      </c>
      <c r="W186" s="33" t="s">
        <v>466</v>
      </c>
      <c r="X186" s="36">
        <v>0</v>
      </c>
      <c r="Y186" s="36">
        <v>0</v>
      </c>
      <c r="Z186" s="47"/>
    </row>
    <row r="187" spans="1:26" s="26" customFormat="1" ht="22.5">
      <c r="A187" s="16">
        <v>183</v>
      </c>
      <c r="B187" s="16" t="s">
        <v>273</v>
      </c>
      <c r="C187" s="16">
        <v>7770001878</v>
      </c>
      <c r="D187" s="16" t="s">
        <v>38</v>
      </c>
      <c r="E187" s="16" t="s">
        <v>34</v>
      </c>
      <c r="F187" s="16" t="s">
        <v>36</v>
      </c>
      <c r="G187" s="16" t="s">
        <v>37</v>
      </c>
      <c r="H187" s="17" t="s">
        <v>190</v>
      </c>
      <c r="I187" s="16" t="s">
        <v>260</v>
      </c>
      <c r="J187" s="37" t="s">
        <v>448</v>
      </c>
      <c r="K187" s="52">
        <v>40</v>
      </c>
      <c r="L187" s="22" t="s">
        <v>481</v>
      </c>
      <c r="M187" s="23">
        <v>45352.450000000004</v>
      </c>
      <c r="N187" s="23">
        <v>24420.55</v>
      </c>
      <c r="O187" s="23">
        <v>0</v>
      </c>
      <c r="P187" s="61">
        <f t="shared" si="2"/>
        <v>69773</v>
      </c>
      <c r="Q187" s="16" t="s">
        <v>20</v>
      </c>
      <c r="R187" s="16" t="s">
        <v>33</v>
      </c>
      <c r="S187" s="25" t="s">
        <v>465</v>
      </c>
      <c r="T187" s="24">
        <v>45838</v>
      </c>
      <c r="U187" s="16" t="s">
        <v>9</v>
      </c>
      <c r="V187" s="53" t="s">
        <v>464</v>
      </c>
      <c r="W187" s="33" t="s">
        <v>466</v>
      </c>
      <c r="X187" s="36">
        <v>0</v>
      </c>
      <c r="Y187" s="36">
        <v>0</v>
      </c>
      <c r="Z187" s="47"/>
    </row>
    <row r="188" spans="1:26" s="26" customFormat="1" ht="22.5">
      <c r="A188" s="16">
        <v>184</v>
      </c>
      <c r="B188" s="16" t="s">
        <v>273</v>
      </c>
      <c r="C188" s="16">
        <v>7770001878</v>
      </c>
      <c r="D188" s="16" t="s">
        <v>38</v>
      </c>
      <c r="E188" s="16" t="s">
        <v>34</v>
      </c>
      <c r="F188" s="16" t="s">
        <v>36</v>
      </c>
      <c r="G188" s="16" t="s">
        <v>37</v>
      </c>
      <c r="H188" s="17" t="s">
        <v>261</v>
      </c>
      <c r="I188" s="16" t="s">
        <v>262</v>
      </c>
      <c r="J188" s="37" t="s">
        <v>449</v>
      </c>
      <c r="K188" s="52">
        <v>40</v>
      </c>
      <c r="L188" s="22" t="s">
        <v>481</v>
      </c>
      <c r="M188" s="23">
        <v>88000.25</v>
      </c>
      <c r="N188" s="23">
        <v>47384.75</v>
      </c>
      <c r="O188" s="23">
        <v>0</v>
      </c>
      <c r="P188" s="61">
        <f t="shared" si="2"/>
        <v>135385</v>
      </c>
      <c r="Q188" s="16" t="s">
        <v>20</v>
      </c>
      <c r="R188" s="16" t="s">
        <v>33</v>
      </c>
      <c r="S188" s="25" t="s">
        <v>465</v>
      </c>
      <c r="T188" s="24">
        <v>45838</v>
      </c>
      <c r="U188" s="16" t="s">
        <v>9</v>
      </c>
      <c r="V188" s="53" t="s">
        <v>464</v>
      </c>
      <c r="W188" s="33" t="s">
        <v>466</v>
      </c>
      <c r="X188" s="36">
        <v>0</v>
      </c>
      <c r="Y188" s="36">
        <v>0</v>
      </c>
      <c r="Z188" s="47"/>
    </row>
    <row r="189" spans="1:26" s="26" customFormat="1" ht="22.5">
      <c r="A189" s="16">
        <v>185</v>
      </c>
      <c r="B189" s="16" t="s">
        <v>273</v>
      </c>
      <c r="C189" s="16">
        <v>7770001878</v>
      </c>
      <c r="D189" s="16" t="s">
        <v>38</v>
      </c>
      <c r="E189" s="16" t="s">
        <v>34</v>
      </c>
      <c r="F189" s="16" t="s">
        <v>36</v>
      </c>
      <c r="G189" s="16" t="s">
        <v>37</v>
      </c>
      <c r="H189" s="17" t="s">
        <v>190</v>
      </c>
      <c r="I189" s="16" t="s">
        <v>263</v>
      </c>
      <c r="J189" s="37" t="s">
        <v>450</v>
      </c>
      <c r="K189" s="52">
        <v>28</v>
      </c>
      <c r="L189" s="22" t="s">
        <v>481</v>
      </c>
      <c r="M189" s="23">
        <v>40431.950000000004</v>
      </c>
      <c r="N189" s="23">
        <v>21771.05</v>
      </c>
      <c r="O189" s="23">
        <v>0</v>
      </c>
      <c r="P189" s="61">
        <f t="shared" si="2"/>
        <v>62203</v>
      </c>
      <c r="Q189" s="16" t="s">
        <v>20</v>
      </c>
      <c r="R189" s="16" t="s">
        <v>33</v>
      </c>
      <c r="S189" s="25" t="s">
        <v>465</v>
      </c>
      <c r="T189" s="24">
        <v>45838</v>
      </c>
      <c r="U189" s="16" t="s">
        <v>9</v>
      </c>
      <c r="V189" s="53" t="s">
        <v>464</v>
      </c>
      <c r="W189" s="33" t="s">
        <v>466</v>
      </c>
      <c r="X189" s="36">
        <v>0</v>
      </c>
      <c r="Y189" s="36">
        <v>0</v>
      </c>
      <c r="Z189" s="47"/>
    </row>
    <row r="190" spans="1:26" s="26" customFormat="1" ht="22.5">
      <c r="A190" s="16">
        <v>186</v>
      </c>
      <c r="B190" s="16" t="s">
        <v>273</v>
      </c>
      <c r="C190" s="16">
        <v>7770001878</v>
      </c>
      <c r="D190" s="16" t="s">
        <v>38</v>
      </c>
      <c r="E190" s="16" t="s">
        <v>34</v>
      </c>
      <c r="F190" s="16" t="s">
        <v>36</v>
      </c>
      <c r="G190" s="16" t="s">
        <v>37</v>
      </c>
      <c r="H190" s="17" t="s">
        <v>261</v>
      </c>
      <c r="I190" s="16" t="s">
        <v>264</v>
      </c>
      <c r="J190" s="37" t="s">
        <v>451</v>
      </c>
      <c r="K190" s="52">
        <v>11</v>
      </c>
      <c r="L190" s="22" t="s">
        <v>42</v>
      </c>
      <c r="M190" s="23">
        <v>161413.20000000001</v>
      </c>
      <c r="N190" s="23">
        <v>86914.799999999988</v>
      </c>
      <c r="O190" s="23">
        <v>0</v>
      </c>
      <c r="P190" s="61">
        <f t="shared" si="2"/>
        <v>248328</v>
      </c>
      <c r="Q190" s="16" t="s">
        <v>20</v>
      </c>
      <c r="R190" s="16" t="s">
        <v>33</v>
      </c>
      <c r="S190" s="25" t="s">
        <v>465</v>
      </c>
      <c r="T190" s="24">
        <v>45838</v>
      </c>
      <c r="U190" s="16" t="s">
        <v>9</v>
      </c>
      <c r="V190" s="53" t="s">
        <v>464</v>
      </c>
      <c r="W190" s="33" t="s">
        <v>466</v>
      </c>
      <c r="X190" s="36">
        <v>0</v>
      </c>
      <c r="Y190" s="36">
        <v>0</v>
      </c>
      <c r="Z190" s="47"/>
    </row>
    <row r="191" spans="1:26" s="26" customFormat="1" ht="22.5">
      <c r="A191" s="16">
        <v>187</v>
      </c>
      <c r="B191" s="16" t="s">
        <v>273</v>
      </c>
      <c r="C191" s="16">
        <v>7770001878</v>
      </c>
      <c r="D191" s="16" t="s">
        <v>38</v>
      </c>
      <c r="E191" s="16" t="s">
        <v>34</v>
      </c>
      <c r="F191" s="16" t="s">
        <v>36</v>
      </c>
      <c r="G191" s="16" t="s">
        <v>37</v>
      </c>
      <c r="H191" s="17" t="s">
        <v>190</v>
      </c>
      <c r="I191" s="16" t="s">
        <v>265</v>
      </c>
      <c r="J191" s="37" t="s">
        <v>452</v>
      </c>
      <c r="K191" s="52">
        <v>25</v>
      </c>
      <c r="L191" s="22" t="s">
        <v>481</v>
      </c>
      <c r="M191" s="23">
        <v>30492.799999999999</v>
      </c>
      <c r="N191" s="23">
        <v>16419.2</v>
      </c>
      <c r="O191" s="23">
        <v>0</v>
      </c>
      <c r="P191" s="61">
        <f t="shared" si="2"/>
        <v>46912</v>
      </c>
      <c r="Q191" s="16" t="s">
        <v>20</v>
      </c>
      <c r="R191" s="16" t="s">
        <v>33</v>
      </c>
      <c r="S191" s="25" t="s">
        <v>465</v>
      </c>
      <c r="T191" s="24">
        <v>45838</v>
      </c>
      <c r="U191" s="16" t="s">
        <v>9</v>
      </c>
      <c r="V191" s="53" t="s">
        <v>464</v>
      </c>
      <c r="W191" s="33" t="s">
        <v>466</v>
      </c>
      <c r="X191" s="36">
        <v>0</v>
      </c>
      <c r="Y191" s="36">
        <v>0</v>
      </c>
      <c r="Z191" s="47"/>
    </row>
    <row r="192" spans="1:26" s="26" customFormat="1" ht="22.5">
      <c r="A192" s="16">
        <v>188</v>
      </c>
      <c r="B192" s="16" t="s">
        <v>273</v>
      </c>
      <c r="C192" s="16">
        <v>7770001878</v>
      </c>
      <c r="D192" s="16" t="s">
        <v>38</v>
      </c>
      <c r="E192" s="16" t="s">
        <v>34</v>
      </c>
      <c r="F192" s="16" t="s">
        <v>36</v>
      </c>
      <c r="G192" s="16" t="s">
        <v>37</v>
      </c>
      <c r="H192" s="17" t="s">
        <v>75</v>
      </c>
      <c r="I192" s="16" t="s">
        <v>266</v>
      </c>
      <c r="J192" s="37" t="s">
        <v>453</v>
      </c>
      <c r="K192" s="52">
        <v>50</v>
      </c>
      <c r="L192" s="22" t="s">
        <v>43</v>
      </c>
      <c r="M192" s="23">
        <v>33487.074999999997</v>
      </c>
      <c r="N192" s="23">
        <v>14734.312999999998</v>
      </c>
      <c r="O192" s="23">
        <v>85726.911999999997</v>
      </c>
      <c r="P192" s="61">
        <f t="shared" si="2"/>
        <v>133948.29999999999</v>
      </c>
      <c r="Q192" s="16" t="s">
        <v>20</v>
      </c>
      <c r="R192" s="16" t="s">
        <v>33</v>
      </c>
      <c r="S192" s="25" t="s">
        <v>465</v>
      </c>
      <c r="T192" s="24">
        <v>45838</v>
      </c>
      <c r="U192" s="16" t="s">
        <v>9</v>
      </c>
      <c r="V192" s="25" t="s">
        <v>461</v>
      </c>
      <c r="W192" s="33" t="s">
        <v>466</v>
      </c>
      <c r="X192" s="36">
        <v>0</v>
      </c>
      <c r="Y192" s="36">
        <v>0</v>
      </c>
      <c r="Z192" s="47"/>
    </row>
    <row r="193" spans="1:33" s="26" customFormat="1" ht="22.5">
      <c r="A193" s="16">
        <v>189</v>
      </c>
      <c r="B193" s="16" t="s">
        <v>273</v>
      </c>
      <c r="C193" s="16">
        <v>7770001878</v>
      </c>
      <c r="D193" s="16" t="s">
        <v>38</v>
      </c>
      <c r="E193" s="16" t="s">
        <v>34</v>
      </c>
      <c r="F193" s="16" t="s">
        <v>36</v>
      </c>
      <c r="G193" s="16" t="s">
        <v>37</v>
      </c>
      <c r="H193" s="17" t="s">
        <v>77</v>
      </c>
      <c r="I193" s="16" t="s">
        <v>267</v>
      </c>
      <c r="J193" s="37" t="s">
        <v>454</v>
      </c>
      <c r="K193" s="52">
        <v>60</v>
      </c>
      <c r="L193" s="22" t="s">
        <v>43</v>
      </c>
      <c r="M193" s="23">
        <v>0</v>
      </c>
      <c r="N193" s="23">
        <v>0</v>
      </c>
      <c r="O193" s="23">
        <v>0</v>
      </c>
      <c r="P193" s="61">
        <f t="shared" si="2"/>
        <v>0</v>
      </c>
      <c r="Q193" s="16" t="s">
        <v>20</v>
      </c>
      <c r="R193" s="16" t="s">
        <v>33</v>
      </c>
      <c r="S193" s="25" t="s">
        <v>465</v>
      </c>
      <c r="T193" s="24">
        <v>45838</v>
      </c>
      <c r="U193" s="16" t="s">
        <v>9</v>
      </c>
      <c r="V193" s="25" t="s">
        <v>461</v>
      </c>
      <c r="W193" s="33" t="s">
        <v>466</v>
      </c>
      <c r="X193" s="36">
        <v>0</v>
      </c>
      <c r="Y193" s="36">
        <v>0</v>
      </c>
      <c r="Z193" s="47"/>
    </row>
    <row r="194" spans="1:33" s="26" customFormat="1" ht="22.5">
      <c r="A194" s="16">
        <v>190</v>
      </c>
      <c r="B194" s="16" t="s">
        <v>273</v>
      </c>
      <c r="C194" s="16">
        <v>7770001878</v>
      </c>
      <c r="D194" s="16" t="s">
        <v>38</v>
      </c>
      <c r="E194" s="16" t="s">
        <v>34</v>
      </c>
      <c r="F194" s="16" t="s">
        <v>36</v>
      </c>
      <c r="G194" s="16" t="s">
        <v>37</v>
      </c>
      <c r="H194" s="17" t="s">
        <v>83</v>
      </c>
      <c r="I194" s="16" t="s">
        <v>268</v>
      </c>
      <c r="J194" s="37" t="s">
        <v>455</v>
      </c>
      <c r="K194" s="52">
        <v>32</v>
      </c>
      <c r="L194" s="22" t="s">
        <v>43</v>
      </c>
      <c r="M194" s="23">
        <v>18871.75</v>
      </c>
      <c r="N194" s="23">
        <v>8303.57</v>
      </c>
      <c r="O194" s="23">
        <v>48311.68</v>
      </c>
      <c r="P194" s="61">
        <f t="shared" si="2"/>
        <v>75487</v>
      </c>
      <c r="Q194" s="16" t="s">
        <v>20</v>
      </c>
      <c r="R194" s="16" t="s">
        <v>33</v>
      </c>
      <c r="S194" s="25" t="s">
        <v>465</v>
      </c>
      <c r="T194" s="24">
        <v>45838</v>
      </c>
      <c r="U194" s="16" t="s">
        <v>9</v>
      </c>
      <c r="V194" s="25" t="s">
        <v>461</v>
      </c>
      <c r="W194" s="33" t="s">
        <v>466</v>
      </c>
      <c r="X194" s="36">
        <v>0</v>
      </c>
      <c r="Y194" s="36">
        <v>0</v>
      </c>
      <c r="Z194" s="47"/>
    </row>
    <row r="195" spans="1:33" s="26" customFormat="1" ht="22.5">
      <c r="A195" s="16">
        <v>191</v>
      </c>
      <c r="B195" s="16" t="s">
        <v>273</v>
      </c>
      <c r="C195" s="16">
        <v>7770001878</v>
      </c>
      <c r="D195" s="16" t="s">
        <v>38</v>
      </c>
      <c r="E195" s="16" t="s">
        <v>34</v>
      </c>
      <c r="F195" s="16" t="s">
        <v>36</v>
      </c>
      <c r="G195" s="16" t="s">
        <v>37</v>
      </c>
      <c r="H195" s="17" t="s">
        <v>269</v>
      </c>
      <c r="I195" s="16" t="s">
        <v>270</v>
      </c>
      <c r="J195" s="37" t="s">
        <v>456</v>
      </c>
      <c r="K195" s="52">
        <v>55</v>
      </c>
      <c r="L195" s="22" t="s">
        <v>43</v>
      </c>
      <c r="M195" s="23">
        <v>45034</v>
      </c>
      <c r="N195" s="23">
        <v>19814.96</v>
      </c>
      <c r="O195" s="23">
        <v>115287.04000000001</v>
      </c>
      <c r="P195" s="61">
        <f t="shared" si="2"/>
        <v>180136</v>
      </c>
      <c r="Q195" s="16" t="s">
        <v>20</v>
      </c>
      <c r="R195" s="16" t="s">
        <v>33</v>
      </c>
      <c r="S195" s="25" t="s">
        <v>465</v>
      </c>
      <c r="T195" s="24">
        <v>45838</v>
      </c>
      <c r="U195" s="16" t="s">
        <v>9</v>
      </c>
      <c r="V195" s="25" t="s">
        <v>461</v>
      </c>
      <c r="W195" s="33" t="s">
        <v>466</v>
      </c>
      <c r="X195" s="36">
        <v>0</v>
      </c>
      <c r="Y195" s="36">
        <v>0</v>
      </c>
      <c r="Z195" s="47"/>
    </row>
    <row r="196" spans="1:33" s="26" customFormat="1" ht="33.75">
      <c r="A196" s="16">
        <v>192</v>
      </c>
      <c r="B196" s="16" t="s">
        <v>273</v>
      </c>
      <c r="C196" s="16">
        <v>7770001878</v>
      </c>
      <c r="D196" s="16" t="s">
        <v>38</v>
      </c>
      <c r="E196" s="16" t="s">
        <v>34</v>
      </c>
      <c r="F196" s="16" t="s">
        <v>36</v>
      </c>
      <c r="G196" s="16" t="s">
        <v>37</v>
      </c>
      <c r="H196" s="17" t="s">
        <v>269</v>
      </c>
      <c r="I196" s="16" t="s">
        <v>271</v>
      </c>
      <c r="J196" s="37" t="s">
        <v>457</v>
      </c>
      <c r="K196" s="52">
        <v>40</v>
      </c>
      <c r="L196" s="22" t="s">
        <v>43</v>
      </c>
      <c r="M196" s="23">
        <v>3.25</v>
      </c>
      <c r="N196" s="23">
        <v>1.43</v>
      </c>
      <c r="O196" s="23">
        <v>8.32</v>
      </c>
      <c r="P196" s="61">
        <f t="shared" si="2"/>
        <v>13</v>
      </c>
      <c r="Q196" s="16" t="s">
        <v>20</v>
      </c>
      <c r="R196" s="16" t="s">
        <v>33</v>
      </c>
      <c r="S196" s="25" t="s">
        <v>465</v>
      </c>
      <c r="T196" s="24">
        <v>45838</v>
      </c>
      <c r="U196" s="16" t="s">
        <v>9</v>
      </c>
      <c r="V196" s="25" t="s">
        <v>461</v>
      </c>
      <c r="W196" s="33" t="s">
        <v>466</v>
      </c>
      <c r="X196" s="36">
        <v>0</v>
      </c>
      <c r="Y196" s="36">
        <v>0</v>
      </c>
      <c r="Z196" s="47"/>
    </row>
    <row r="197" spans="1:33" s="26" customFormat="1" ht="22.5">
      <c r="A197" s="16">
        <v>193</v>
      </c>
      <c r="B197" s="16" t="s">
        <v>273</v>
      </c>
      <c r="C197" s="16">
        <v>7770001878</v>
      </c>
      <c r="D197" s="16" t="s">
        <v>38</v>
      </c>
      <c r="E197" s="16" t="s">
        <v>34</v>
      </c>
      <c r="F197" s="16" t="s">
        <v>36</v>
      </c>
      <c r="G197" s="16" t="s">
        <v>37</v>
      </c>
      <c r="H197" s="17" t="s">
        <v>158</v>
      </c>
      <c r="I197" s="16" t="s">
        <v>272</v>
      </c>
      <c r="J197" s="37" t="s">
        <v>458</v>
      </c>
      <c r="K197" s="52">
        <v>23</v>
      </c>
      <c r="L197" s="22" t="s">
        <v>43</v>
      </c>
      <c r="M197" s="23">
        <v>17215</v>
      </c>
      <c r="N197" s="23">
        <v>7574.6</v>
      </c>
      <c r="O197" s="23">
        <v>44070.400000000001</v>
      </c>
      <c r="P197" s="61">
        <f t="shared" ref="P197" si="3">M197+N197+O197</f>
        <v>68860</v>
      </c>
      <c r="Q197" s="16" t="s">
        <v>20</v>
      </c>
      <c r="R197" s="16" t="s">
        <v>33</v>
      </c>
      <c r="S197" s="25" t="s">
        <v>465</v>
      </c>
      <c r="T197" s="24">
        <v>45838</v>
      </c>
      <c r="U197" s="16" t="s">
        <v>9</v>
      </c>
      <c r="V197" s="25" t="s">
        <v>461</v>
      </c>
      <c r="W197" s="33" t="s">
        <v>466</v>
      </c>
      <c r="X197" s="36">
        <v>0</v>
      </c>
      <c r="Y197" s="36">
        <v>0</v>
      </c>
      <c r="Z197" s="47"/>
    </row>
    <row r="198" spans="1:33" s="20" customFormat="1" ht="30" customHeight="1">
      <c r="A198" s="14"/>
      <c r="B198" s="5"/>
      <c r="C198" s="5"/>
      <c r="D198" s="5"/>
      <c r="E198" s="5"/>
      <c r="F198" s="5"/>
      <c r="G198" s="5"/>
      <c r="H198" s="5"/>
      <c r="I198" s="5"/>
      <c r="J198" s="5"/>
      <c r="L198" s="34" t="s">
        <v>13</v>
      </c>
      <c r="M198" s="60">
        <f>SUM(M5:M197)</f>
        <v>7666208.955000001</v>
      </c>
      <c r="N198" s="60">
        <f>SUM(N5:N197)</f>
        <v>2008050.8230000003</v>
      </c>
      <c r="O198" s="60">
        <f>SUM(O5:O197)</f>
        <v>293404.35200000001</v>
      </c>
      <c r="P198" s="60">
        <f>SUM(P5:P197)</f>
        <v>9967664.1300000008</v>
      </c>
      <c r="Q198" s="15"/>
      <c r="U198" s="35"/>
      <c r="V198" s="35"/>
      <c r="W198" s="34" t="s">
        <v>13</v>
      </c>
      <c r="X198" s="62">
        <f>SUM(X5:X197)</f>
        <v>185.02000000000004</v>
      </c>
      <c r="Y198" s="62">
        <f>SUM(Y5:Y197)</f>
        <v>0.52</v>
      </c>
      <c r="Z198" s="35"/>
      <c r="AA198" s="35"/>
      <c r="AB198" s="35"/>
      <c r="AC198" s="35"/>
      <c r="AD198" s="35"/>
      <c r="AE198" s="35"/>
      <c r="AF198" s="35"/>
      <c r="AG198" s="48"/>
    </row>
    <row r="199" spans="1:33" s="8" customFormat="1">
      <c r="A199" s="14"/>
      <c r="B199" s="5"/>
      <c r="C199" s="5"/>
      <c r="D199" s="5"/>
      <c r="E199" s="5"/>
      <c r="F199" s="5"/>
      <c r="G199" s="5"/>
      <c r="H199" s="5"/>
      <c r="I199" s="5"/>
      <c r="J199" s="5"/>
      <c r="P199" s="21"/>
      <c r="Q199" s="15"/>
      <c r="R199" s="14"/>
      <c r="S199" s="18"/>
      <c r="T199" s="18"/>
      <c r="AE199" s="32"/>
      <c r="AF199" s="29"/>
      <c r="AG199" s="48"/>
    </row>
    <row r="200" spans="1:33" s="8" customFormat="1">
      <c r="A200" s="14"/>
      <c r="B200" s="5"/>
      <c r="C200" s="5"/>
      <c r="D200" s="5"/>
      <c r="E200" s="5"/>
      <c r="F200" s="5"/>
      <c r="G200" s="5"/>
      <c r="H200" s="5"/>
      <c r="I200" s="5"/>
      <c r="J200" s="5"/>
      <c r="P200" s="21"/>
      <c r="Q200" s="15"/>
      <c r="R200" s="14"/>
      <c r="S200" s="18"/>
      <c r="T200" s="18"/>
      <c r="AE200" s="32"/>
      <c r="AF200" s="29"/>
      <c r="AG200" s="48"/>
    </row>
    <row r="201" spans="1:33" s="8" customFormat="1">
      <c r="A201" s="14"/>
      <c r="B201" s="5"/>
      <c r="C201" s="5"/>
      <c r="D201" s="5"/>
      <c r="E201" s="5"/>
      <c r="F201" s="5"/>
      <c r="G201" s="5"/>
      <c r="H201" s="5"/>
      <c r="I201" s="5"/>
      <c r="J201" s="5"/>
      <c r="P201" s="21"/>
      <c r="Q201" s="15"/>
      <c r="R201" s="14"/>
      <c r="S201" s="18"/>
      <c r="T201" s="18"/>
      <c r="AE201" s="32"/>
      <c r="AF201" s="29"/>
      <c r="AG201" s="48"/>
    </row>
    <row r="202" spans="1:33" s="8" customFormat="1">
      <c r="A202" s="14"/>
      <c r="B202" s="5"/>
      <c r="C202" s="5"/>
      <c r="D202" s="5"/>
      <c r="E202" s="5"/>
      <c r="F202" s="5"/>
      <c r="G202" s="5"/>
      <c r="H202" s="5"/>
      <c r="I202" s="5"/>
      <c r="J202" s="5"/>
      <c r="M202" s="5"/>
      <c r="N202" s="5"/>
      <c r="O202" s="5"/>
      <c r="P202" s="21"/>
      <c r="Q202" s="15"/>
      <c r="R202" s="14"/>
      <c r="S202" s="18"/>
      <c r="T202" s="18"/>
      <c r="AE202" s="32"/>
      <c r="AF202" s="29"/>
      <c r="AG202" s="48"/>
    </row>
    <row r="203" spans="1:33" s="8" customFormat="1">
      <c r="A203" s="14"/>
      <c r="B203" s="5"/>
      <c r="C203" s="5"/>
      <c r="D203" s="5"/>
      <c r="E203" s="5"/>
      <c r="F203" s="5"/>
      <c r="G203" s="5"/>
      <c r="H203" s="5"/>
      <c r="I203" s="5"/>
      <c r="J203" s="5"/>
      <c r="M203" s="5"/>
      <c r="N203" s="5"/>
      <c r="O203" s="5"/>
      <c r="P203" s="21"/>
      <c r="Q203" s="15"/>
      <c r="R203" s="14"/>
      <c r="S203" s="18"/>
      <c r="T203" s="18"/>
      <c r="AE203" s="32"/>
      <c r="AF203" s="29"/>
      <c r="AG203" s="48"/>
    </row>
    <row r="204" spans="1:33" s="8" customFormat="1">
      <c r="A204" s="14"/>
      <c r="B204" s="5"/>
      <c r="C204" s="5"/>
      <c r="D204" s="5"/>
      <c r="E204" s="5"/>
      <c r="F204" s="5"/>
      <c r="G204" s="5"/>
      <c r="H204" s="5"/>
      <c r="I204" s="5"/>
      <c r="J204" s="5"/>
      <c r="M204" s="5"/>
      <c r="N204" s="5"/>
      <c r="O204" s="5"/>
      <c r="P204" s="21"/>
      <c r="Q204" s="15"/>
      <c r="R204" s="14"/>
      <c r="S204" s="18"/>
      <c r="T204" s="18"/>
      <c r="AE204" s="32"/>
      <c r="AF204" s="29"/>
      <c r="AG204" s="48"/>
    </row>
    <row r="205" spans="1:33" s="8" customFormat="1">
      <c r="A205" s="14"/>
      <c r="B205" s="5"/>
      <c r="C205" s="5"/>
      <c r="D205" s="5"/>
      <c r="E205" s="5"/>
      <c r="F205" s="5"/>
      <c r="G205" s="5"/>
      <c r="H205" s="5"/>
      <c r="I205" s="5"/>
      <c r="J205" s="5"/>
      <c r="M205" s="5"/>
      <c r="N205" s="5"/>
      <c r="O205" s="5"/>
      <c r="P205" s="21"/>
      <c r="Q205" s="15"/>
      <c r="R205" s="14"/>
      <c r="S205" s="18"/>
      <c r="T205" s="18"/>
      <c r="AE205" s="32"/>
      <c r="AF205" s="29"/>
      <c r="AG205" s="48"/>
    </row>
  </sheetData>
  <sheetProtection algorithmName="SHA-512" hashValue="oq6NqOk6z1IOecegaCd14Csx4rlcmFvNEsnFjiYWwhHkxo+nUBS2Aghoib6KblKAX0y6ZXeWKBcZFEk+ixhucA==" saltValue="Qqrtvzk0yXteO+6sL/Ltag==" spinCount="100000" sheet="1" objects="1" scenarios="1"/>
  <autoFilter ref="A4:AG198" xr:uid="{00000000-0001-0000-0100-000000000000}"/>
  <mergeCells count="4">
    <mergeCell ref="Q3:V3"/>
    <mergeCell ref="B3:G3"/>
    <mergeCell ref="M3:P3"/>
    <mergeCell ref="J3:L3"/>
  </mergeCells>
  <phoneticPr fontId="14" type="noConversion"/>
  <pageMargins left="0.21" right="0" top="0.15" bottom="0.26" header="0.11" footer="0.14000000000000001"/>
  <pageSetup paperSize="8" scale="40" firstPageNumber="0" fitToHeight="0" pageOrder="overThenDown" orientation="landscape" horizontalDpi="300" verticalDpi="300" r:id="rId1"/>
  <ignoredErrors>
    <ignoredError sqref="P5 M198:O198 P12:P88 P6:P11 X198:Y198 P89:P198 M88" unlockedFormula="1"/>
    <ignoredError sqref="J5:J8 J169:J197 J10:J28 J30:J74 J80:J88 J99:J131 J133:J162 J164:J167 J9 J168 J163 J132 J98 J79 J29 J89:J97 J75:J78" numberStoredAsText="1"/>
    <ignoredError sqref="A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Załącznik_nr 5 do SWZ</vt:lpstr>
      <vt:lpstr>'Załącznik_nr 5 do SWZ'!Tytuły_wydruku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ECentrum</dc:creator>
  <cp:keywords/>
  <dc:description/>
  <cp:lastModifiedBy>Piotr Kęszka</cp:lastModifiedBy>
  <cp:revision>1329</cp:revision>
  <cp:lastPrinted>2023-06-19T12:48:12Z</cp:lastPrinted>
  <dcterms:created xsi:type="dcterms:W3CDTF">2021-03-29T11:42:03Z</dcterms:created>
  <dcterms:modified xsi:type="dcterms:W3CDTF">2025-04-15T07:32:14Z</dcterms:modified>
  <cp:category/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