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Tabela A" sheetId="1" r:id="rId1"/>
    <sheet name="Tabela B" sheetId="2" r:id="rId2"/>
    <sheet name="Tabela C" sheetId="3" r:id="rId3"/>
    <sheet name="Tabela D" sheetId="4" r:id="rId4"/>
    <sheet name="Tabela E" sheetId="5" r:id="rId5"/>
  </sheets>
  <definedNames>
    <definedName name="_xlnm.Print_Area" localSheetId="0">'Tabela A'!$A$2:$L$10</definedName>
    <definedName name="_xlnm.Print_Area" localSheetId="1">'Tabela B'!$A$2:$L$109</definedName>
    <definedName name="_xlnm.Print_Area" localSheetId="2">'Tabela C'!$A$2:$K$20</definedName>
    <definedName name="_xlnm.Print_Area" localSheetId="3">'Tabela D'!$A$2:$L$59</definedName>
  </definedNames>
  <calcPr fullCalcOnLoad="1"/>
</workbook>
</file>

<file path=xl/sharedStrings.xml><?xml version="1.0" encoding="utf-8"?>
<sst xmlns="http://schemas.openxmlformats.org/spreadsheetml/2006/main" count="796" uniqueCount="225">
  <si>
    <t>Armatura gwintowana - rury</t>
  </si>
  <si>
    <t>TABELA A</t>
  </si>
  <si>
    <t>Lp.</t>
  </si>
  <si>
    <t>CPV</t>
  </si>
  <si>
    <t>Nazwa materiału</t>
  </si>
  <si>
    <t>J.m.</t>
  </si>
  <si>
    <t>Ilość</t>
  </si>
  <si>
    <t>Wartość brutto     /zł./</t>
  </si>
  <si>
    <t>44425000-5</t>
  </si>
  <si>
    <t>PRODUKTY Z GUMY</t>
  </si>
  <si>
    <t>Średnica</t>
  </si>
  <si>
    <t>uszczelka płaska</t>
  </si>
  <si>
    <t>szt.</t>
  </si>
  <si>
    <t>Łączna wartość /TABELA A/</t>
  </si>
  <si>
    <t>TABELA B</t>
  </si>
  <si>
    <t>44163000-0</t>
  </si>
  <si>
    <t>OSPRZĘT GWINTOWANY</t>
  </si>
  <si>
    <t>Kolano ocynkowane A6</t>
  </si>
  <si>
    <t xml:space="preserve">Mufa ocynk. </t>
  </si>
  <si>
    <t xml:space="preserve">Nypel ocynk. </t>
  </si>
  <si>
    <t>Obejma Gebo naprawcza</t>
  </si>
  <si>
    <t>Złączka GEBO QUICK QA</t>
  </si>
  <si>
    <t>cal</t>
  </si>
  <si>
    <t>Złączka GEBO QUICK QI</t>
  </si>
  <si>
    <t xml:space="preserve">Redukcja ocynk. </t>
  </si>
  <si>
    <t>25/20</t>
  </si>
  <si>
    <t>32/25</t>
  </si>
  <si>
    <t>32/20</t>
  </si>
  <si>
    <t>40/32</t>
  </si>
  <si>
    <t>40/20</t>
  </si>
  <si>
    <t>50/25</t>
  </si>
  <si>
    <t>50/20</t>
  </si>
  <si>
    <t>Łącznik wodomierzowy</t>
  </si>
  <si>
    <t>Trójnik ocynk.</t>
  </si>
  <si>
    <t>Nypel redukcyjny ocynkowany</t>
  </si>
  <si>
    <t>Mufa redukcyjna ocynkowana</t>
  </si>
  <si>
    <t>RURY I OSPRZĘT STALOWY</t>
  </si>
  <si>
    <t>Opaska kwasoodporna  stal.  Z kwasoodpornymi śrubami, nakrętkami i podkładkami A-2</t>
  </si>
  <si>
    <t>80/300</t>
  </si>
  <si>
    <t>80/400</t>
  </si>
  <si>
    <t>100/400</t>
  </si>
  <si>
    <t>150/400</t>
  </si>
  <si>
    <t>200/400</t>
  </si>
  <si>
    <t>Obudowa zasuwy  teleskopowa 1,3-1,8</t>
  </si>
  <si>
    <t>Obudowa zasuwy  teleskopowa</t>
  </si>
  <si>
    <t>Obudowa zasuwy teleskopowa  40-50</t>
  </si>
  <si>
    <t>Obudowa zasuwy   stała</t>
  </si>
  <si>
    <t>ZACISKI I KOŁNIERZE NAPR.</t>
  </si>
  <si>
    <t>100/80</t>
  </si>
  <si>
    <t>Łącznik rurowo-kołnierzowy do rur PE/PVC *wg opisu w załączeniu dł. min 180 mm</t>
  </si>
  <si>
    <t>Łącznik rurowo-kołnierzowy do rur PE/PVC *wg opisu w załączeniu dł. min 190 mm</t>
  </si>
  <si>
    <t>Łącznik rurowo-kołnierzowy do rur PE/PVC *wg opisu w załączeniu dł. min 210 mm</t>
  </si>
  <si>
    <t>Łącznik rurowo-kołnierzowy do rur PE/PVC *wg opisu w załączeniu dł. min 220 mm</t>
  </si>
  <si>
    <t>Łącznik rurowo-kołnierzowy do rur żeliwnych *wg opisu w załączeniu dł. min 180mm</t>
  </si>
  <si>
    <t>Łącznik rurowo-kołnierzowy do rur żeliwnych *wg opisu w załączeniu dł. min 190</t>
  </si>
  <si>
    <t>Obejmy do nawiercania na rury PE / PCV:</t>
  </si>
  <si>
    <t>- ochrona antykorozyjna elementów żeliwnych zewnątrz i wewnątrz proszkową farbą epoksydową    metodą  fluidyzacyjną – warstwa minimum 250 mikronów</t>
  </si>
  <si>
    <t>ŁĄCZNIKI KOŁNIERZOWE DO RUR PE/PVC</t>
  </si>
  <si>
    <t>- korpus wykonany z żeliwa sferoidalnego GJS-500</t>
  </si>
  <si>
    <t>- uszczelka wykonana z gumy EPDM</t>
  </si>
  <si>
    <t>- śruby wykonane ze stali nierdzewnej</t>
  </si>
  <si>
    <t>ŁĄCZNIKI KOŁNIERZOWE DO RUR ŻELIWNYCH</t>
  </si>
  <si>
    <t>- możliwość odchylenia osiowego +/- 4%</t>
  </si>
  <si>
    <t>KSZTAŁTKI ŻELIWNE</t>
  </si>
  <si>
    <t>- kształtki wykonane z żeliwa sferoidalnego</t>
  </si>
  <si>
    <t>TABELA C</t>
  </si>
  <si>
    <t xml:space="preserve">44470000-5 </t>
  </si>
  <si>
    <t>RÓZNE ELEM. METALOWE</t>
  </si>
  <si>
    <t>Trójnik kołnierzowy żeliwny sferoidalny PN 10 lub PN 16, zabez. anty-korozyjne zew. i wew. przyłacza kołnierzowe owiercone (8 otworów) i zwymiarowane zg. z polskimi normami *wg opisu w załączeniu</t>
  </si>
  <si>
    <t>80/80</t>
  </si>
  <si>
    <t>100/100</t>
  </si>
  <si>
    <t>150/80</t>
  </si>
  <si>
    <t>150/100</t>
  </si>
  <si>
    <t>Właz żeliwny drogowy D-400 z pokrywą zatrzaskową</t>
  </si>
  <si>
    <t>Tabliczka oznaczeniowa "Z"</t>
  </si>
  <si>
    <t>Tabliczka oznaczeniowa "H"</t>
  </si>
  <si>
    <t>Łączna wartość /TABELA C/</t>
  </si>
  <si>
    <t xml:space="preserve">42131160-5 </t>
  </si>
  <si>
    <t>HYDRANTY</t>
  </si>
  <si>
    <t>Skrzynka uliczna z korpusem z tworzywa sztucznego, przeznaczona do hydrantów podziemnych.</t>
  </si>
  <si>
    <t>Skrzynka uliczna do zasuw duża z korpusem z tworzywa sztucznego</t>
  </si>
  <si>
    <t>Króciec żeliwny sferoidalny FF zabezpieczenie antykorozyjne wew. i zew. przyłącza kołnierzowe owiercone i zwymiarowane zg, z polskimi normami *wg opisu w załączeniu</t>
  </si>
  <si>
    <t>80/200</t>
  </si>
  <si>
    <t>Kolano żeliwne kołnierzowe z zabezpieczeniem anty-korozyjnym wewnętrznym i zewnętrznym *wg opisu w załączeniu</t>
  </si>
  <si>
    <t>Kolano hydrantowe ze stopką kołnierzową - 8 otworów zabezpieczenie antykorozyjne wew. i zew. przyłącza kołnierzowe owiercone i zwymiarowane zg, z polskimi normami *wg opisu w załączeniu</t>
  </si>
  <si>
    <t>ZASUWY I ZAWORY</t>
  </si>
  <si>
    <t xml:space="preserve">42131000-1 </t>
  </si>
  <si>
    <t>hydrant nadziemny DN 80 PN 16 RD=1500mm, *wg specyfikacji w załączeniu</t>
  </si>
  <si>
    <t>hydrant podziemny DN 80 PN 16 Rd=1250mm; *wg specyfikacji w załączeniu</t>
  </si>
  <si>
    <t>ZASUWY</t>
  </si>
  <si>
    <t>Zasuwa długość zabudowy szereg F5 długa *wg specyfikacji w załączeniu</t>
  </si>
  <si>
    <t>Zasuwy rodzaj zabudowy gwint wewnętrzny obustronnie, ciśnienie PN16 *wg specyfikacji w załączeniu</t>
  </si>
  <si>
    <t>Zasuwa miękkouszczelniona gwintowana; zasuwa klasa ciśnieniowa PN16 *wg specyfikacji w załączeniu</t>
  </si>
  <si>
    <t>Pokrywa nasady hydrantowej z tworzywa</t>
  </si>
  <si>
    <t>Kołnierz ślepy X</t>
  </si>
  <si>
    <t>- korpus , pokrywa wykonane z żeliwa sferoidalnego EN-GJS 400-15;</t>
  </si>
  <si>
    <t>- głowica zabezpieczona przed wykręceniem;</t>
  </si>
  <si>
    <t>- wydłużony nóż ze stali nierdzewnej</t>
  </si>
  <si>
    <t>- średnica nawiercania 38 mm;</t>
  </si>
  <si>
    <t xml:space="preserve"> - suchy gwint w uszczelnieniu trzpienia;</t>
  </si>
  <si>
    <t>- uszczelnienie wrzeciona o-ringowe, zabezpieczone przed kontaktem z gruntem za pomocą uszczelki z elomestru;</t>
  </si>
  <si>
    <t>- obejma wyłożona gumą EPDM na całej powierzchni</t>
  </si>
  <si>
    <t xml:space="preserve">- śruby łączące obejmę z korpusem ze stali nierdzewnej; </t>
  </si>
  <si>
    <t>- uszczelka czyszcząca zabezpiecza korek górny uszczelnienia trzpienia przed penetracją zanieczyszczeń z zewnątrz</t>
  </si>
  <si>
    <t xml:space="preserve"> - ochrona antykorozyjna powłoką na bazie żywicy epoksydowej, minimum 250 mikronów wg normy PN-EN 14901 CERTYFIKAT GSK RAL; </t>
  </si>
  <si>
    <t>- elastyczne pozycjonowanie rury z strefą buforową ;</t>
  </si>
  <si>
    <t>- mosiężny pierścień zaciskający PE i zabezpieczający ją przed wysunięciem;</t>
  </si>
  <si>
    <t xml:space="preserve"> - ochrona antykorozyjna powłoką na bazie żywicy epoksydowej, minimum 250 mikronów wg normy PN-EN 14901 CERTYFIKAT GSK RAL</t>
  </si>
  <si>
    <t>- połączenia kołnierzowe i przyłącz wg. PN-EN 1092-2 ( DIN 2501 ) ciśnienie  PN10, PN 16</t>
  </si>
  <si>
    <t xml:space="preserve">  - ochrona antykorozyjna powłoką na bazie żywicy epoksydowej, minimum 250 mikronów wg normy PN-EN 14901 CERTYFIKAT GSK RAL</t>
  </si>
  <si>
    <t>Właz teleskopowy z pokrywą żel. klasa obciążenia min. D-400 (z teleskopem)</t>
  </si>
  <si>
    <t>Poz. 1-5</t>
  </si>
  <si>
    <t>Poz. 1</t>
  </si>
  <si>
    <t xml:space="preserve"> trzpień ze stali nierdzewnej z walcowanym gwintem i scalonym kołnierzem trzpienia;</t>
  </si>
  <si>
    <t xml:space="preserve"> ochrona antykorozyjna powłóką na bazie żywicy epoksydowej , min. 250 µm wg normz PN+EN 14901, Certzfikat GSK RAL.</t>
  </si>
  <si>
    <t xml:space="preserve"> kształtki wykonane z żeliwa sferoidalnego</t>
  </si>
  <si>
    <t>uszczelnienie trzpienia o-ringowe, strefa o-ringowego uszczelnienia korka odseparowana od medium</t>
  </si>
  <si>
    <t>kolumna hydrantu z rury żeliwnej sferoidalnej ;</t>
  </si>
  <si>
    <t>ochrona antykorozyjna powłoką na bazie żywicy epoksydowej odpornej na UV, minimum 250 mikronów wg normy PN-EN 14901 Certyfikat GSK RAL</t>
  </si>
  <si>
    <t>nasady 2x75 wg DIN 14318</t>
  </si>
  <si>
    <t>Poz. 2-3</t>
  </si>
  <si>
    <t xml:space="preserve">kolumna hydrantu monolityczna z żeliwa sferoidalnego DN 80; </t>
  </si>
  <si>
    <t xml:space="preserve">trzpień ze stali nierdzewnej z walcowanym gwintem i scalonym kołnierzem trzpienia </t>
  </si>
  <si>
    <t>element odcinająco-zamykający całkowicie zawulkanizowany gumą EPDM</t>
  </si>
  <si>
    <t xml:space="preserve">Zasuwa miękkouszczelniona kołnierzowa wg GOST, korpus, pokrywa i klin wykonane z żeliwa sferoidalnego EN-GJS 400-15. </t>
  </si>
  <si>
    <t>Klin wulkanizowany na całej powierzchni tj. zewnątrz i wewnątrz gumą NBR,EPDM.</t>
  </si>
  <si>
    <t>Prowadzenie klina w korpusie przez zastosowanie niskotarciowych elemętów ślizgowych.</t>
  </si>
  <si>
    <t>Trzpień ze stali nierdzewnej z walcowanym gwintem i scalonym kołnierzem trzpienia.</t>
  </si>
  <si>
    <t>Uszczelka czyszcząca zabezpiecza korek górny uszczelnienia trzpienia przed penetracją zanieczyszczeń z zewnątrz.</t>
  </si>
  <si>
    <t>Śruby łączące pokrywę z korpusem ocynkowane, wpuszczone i zabezpieczone masą zalewową.</t>
  </si>
  <si>
    <t>Ochrona antykorozyjna powłóką na bazie żywicy epoksydowej, minimum 250 mikronów wg normy PN-EN ISO 12944-5.</t>
  </si>
  <si>
    <t>Znakowanie zasuwy odpowiada wymaganiom normy: PN-EN 19, PN-EN 1074.</t>
  </si>
  <si>
    <t>Zawór przelotowy GW/GW</t>
  </si>
  <si>
    <t>Zawór  przelotowy GW/GW</t>
  </si>
  <si>
    <t>Głowica zaworu przelotowego</t>
  </si>
  <si>
    <t>dn 600</t>
  </si>
  <si>
    <t>Łączna wartość /TABELA B /</t>
  </si>
  <si>
    <t>Łączna wartość /TABELA D/</t>
  </si>
  <si>
    <t>TABELA D</t>
  </si>
  <si>
    <t xml:space="preserve">44163130-0 </t>
  </si>
  <si>
    <t>Nasuwka kanalizacyjna zewnętrzna SN 8</t>
  </si>
  <si>
    <t>Korek kanalizacyjny zewnętrzny SN 8</t>
  </si>
  <si>
    <t>Rura kanalizacyjna zewnętrzna  typu litego SN8 L=3000</t>
  </si>
  <si>
    <t>mb</t>
  </si>
  <si>
    <t xml:space="preserve">44162500-8 </t>
  </si>
  <si>
    <t>Rura wodna ciśnieniowa PVC PN 10 L=6000</t>
  </si>
  <si>
    <t xml:space="preserve">44162501-8 </t>
  </si>
  <si>
    <t>rura PE 100 RC SDR 17 dwuwarstwowa do wody l-1200</t>
  </si>
  <si>
    <t>Taśma lokalizacyjna niebieska szerokość 20cm z wkładką metalową</t>
  </si>
  <si>
    <t xml:space="preserve"> - </t>
  </si>
  <si>
    <t>Trójnik elektrooporowy *wg specyfikacji w załączeniu</t>
  </si>
  <si>
    <t>50/40</t>
  </si>
  <si>
    <t>szt</t>
  </si>
  <si>
    <t>90/90</t>
  </si>
  <si>
    <t>110/110</t>
  </si>
  <si>
    <t>160/160</t>
  </si>
  <si>
    <t>Trójnik elektrooporowy redukcyjny *wg specyfikacji w załączeniu</t>
  </si>
  <si>
    <t>110/90</t>
  </si>
  <si>
    <t>160/90</t>
  </si>
  <si>
    <t>160/110</t>
  </si>
  <si>
    <t>Redukcja elektrooporowa *wg specyfikacji w załączeniu</t>
  </si>
  <si>
    <t>Mufa elektrooporowa *wg specyfikacji w załączeniu</t>
  </si>
  <si>
    <t xml:space="preserve">Zaślepka elektrooporowa </t>
  </si>
  <si>
    <t>Kolano elektrooporowe; PE100, SDR11 kąt 45 st; *wg specyfikacji w załączeniu</t>
  </si>
  <si>
    <t>tuleje kołnierzowe PE-HD  zgrzewane,        długość min. 141mm</t>
  </si>
  <si>
    <t>tuleje kołnierzowe PE-HD  zgrzewane,        długość min. 157mm</t>
  </si>
  <si>
    <t>tuleje kołnierzowe PE-HD  zgrzewane,        długość min. 191mm</t>
  </si>
  <si>
    <t>tuleje kołnierzowe PE-HD  zgrzewane,        długość min. 202mm</t>
  </si>
  <si>
    <t xml:space="preserve">kołnierz stalowy ocynkowany luźny do tuleji kołnierzowej PE </t>
  </si>
  <si>
    <t>80/90</t>
  </si>
  <si>
    <t>100/110</t>
  </si>
  <si>
    <t>150/160</t>
  </si>
  <si>
    <t>200/225</t>
  </si>
  <si>
    <t>Nasuwka wodna ciśnieniowa PVC PN 10</t>
  </si>
  <si>
    <t>Rura wodna PE 80 PN 10 SDR 13,6</t>
  </si>
  <si>
    <t>złączka  PE/GZ PN16 z uszczelką D-ring</t>
  </si>
  <si>
    <t>32/32</t>
  </si>
  <si>
    <t>40/25</t>
  </si>
  <si>
    <t>40/40</t>
  </si>
  <si>
    <t>50/32</t>
  </si>
  <si>
    <t>50/50</t>
  </si>
  <si>
    <t>63/50</t>
  </si>
  <si>
    <t>dwuzłączka  PE/PE PN16 z uszczelką D-ring</t>
  </si>
  <si>
    <t>kolano PE GW 32x25</t>
  </si>
  <si>
    <t>kolano PE GW 40x25</t>
  </si>
  <si>
    <t>złączka redukcyjna  PE/PE PN16 z uszczelką D-ring</t>
  </si>
  <si>
    <t>trójnik PE /PE/PE PN16 z uszczelką D-ring</t>
  </si>
  <si>
    <t>63/63/63</t>
  </si>
  <si>
    <t>trójnik PE/PE/PE PN16 z uszczelką D-ring</t>
  </si>
  <si>
    <t>50/50/50</t>
  </si>
  <si>
    <t xml:space="preserve">Uszczelka IN SITU do rury karbowanej </t>
  </si>
  <si>
    <t xml:space="preserve">44131000-0 </t>
  </si>
  <si>
    <t>Kineta zbiorcza DN 200 do studni szczelnej z tworzywa sztucznego DN 425</t>
  </si>
  <si>
    <t>Stożek odciążający do studni PVC DN 425</t>
  </si>
  <si>
    <t>Kineta przelotowa DN 200 do studni szczelnej z tworzywa sztucznego DN 425</t>
  </si>
  <si>
    <t>Kineta przelotowa DN 200 do studni szczelnej z tworzywa sztucznego DN 600</t>
  </si>
  <si>
    <t>Pierścień odciążający betonowy do studni PVC DN 600</t>
  </si>
  <si>
    <t>Rura karbowana wznosząca do studni dwuścienna DN 425, SN 8</t>
  </si>
  <si>
    <t>Rura karbowana wznosząca do studni dwuścienna DN 600, SN 8</t>
  </si>
  <si>
    <t>RAZEM:</t>
  </si>
  <si>
    <t>Trójniki elektrooporowe</t>
  </si>
  <si>
    <t xml:space="preserve">Posiadająca w parametrach zgrzewania korektę czasu zgrzewania w zależności od temperatury otoczenia. </t>
  </si>
  <si>
    <t>Kształtka elektrooporowa musi posiadać możliwość ponownego zgrzewania (np. w przypadku zaniku napięcia)</t>
  </si>
  <si>
    <t xml:space="preserve">Kształtki elektrooporowe  powinny posiadać możliwość montażu bez konieczności stosowania uchwytów mocujących do rur. </t>
  </si>
  <si>
    <t>Trójniki muszą posiadać z trzech stron zgrzew elektrooporowy, nie dopuszcza się stosowania zgrzewu poprzez zastosowanie dodtkowej mufy elektrooporowej.</t>
  </si>
  <si>
    <t>Trójniki elektrooporowe redukcyjne</t>
  </si>
  <si>
    <t>System automatycznego rozpoznawania kształtki; Drut grzewczy pokryty polietylenem  i zatopiony w kształtce; system Fusamatic</t>
  </si>
  <si>
    <t>Redukcja elektrooporowa</t>
  </si>
  <si>
    <t xml:space="preserve">posiadająca w parametrach zgrzewania korektę czasu zgrzewania w zależności od temperatury otoczenia. </t>
  </si>
  <si>
    <t>Mufy elektrooporowa</t>
  </si>
  <si>
    <t>Drut oporowy trwale umieszczony w kształtcę PE na głębokość 2/3 grubości</t>
  </si>
  <si>
    <t>Kolana elektrooporowe</t>
  </si>
  <si>
    <t>Materiały eksploatacyjne z tworzyw sztucznych TABELA E</t>
  </si>
  <si>
    <t>Regulator ciśnienia z zaworem pilotowym, PN16</t>
  </si>
  <si>
    <t>Łączna wartość TABELA E</t>
  </si>
  <si>
    <t xml:space="preserve">Łączna wartość (TABELE A, B, C, D,E) </t>
  </si>
  <si>
    <t>rura PE 100 RC SDR 17 PN 10 do wody L=1200</t>
  </si>
  <si>
    <t>Kolano elektrooporowe; PE100, SDR11 kąt 90 st; *wg specyfikacji w załączeniu</t>
  </si>
  <si>
    <t>Obejma z kołnierzem do nawiercania  na rury PCV/PE</t>
  </si>
  <si>
    <t>Cena jednostkowa   /zł./</t>
  </si>
  <si>
    <t xml:space="preserve">Wartość netto  /zł./ </t>
  </si>
  <si>
    <t>Stawka VAT  %</t>
  </si>
  <si>
    <t>Podatek VAT   /zł./</t>
  </si>
  <si>
    <t>załącznik nr 2</t>
  </si>
  <si>
    <t>Rir.271.2.2023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</si>
</sst>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\ ?/?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d/m/yyyy"/>
  </numFmts>
  <fonts count="60">
    <font>
      <sz val="10"/>
      <name val="Arial CE"/>
      <family val="2"/>
    </font>
    <font>
      <sz val="10"/>
      <name val="Arial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b/>
      <u val="single"/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b/>
      <u val="single"/>
      <sz val="10"/>
      <color theme="1"/>
      <name val="Arial CE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55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right" vertical="top"/>
      <protection locked="0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7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Border="1" applyAlignment="1" applyProtection="1">
      <alignment horizontal="right" vertical="center"/>
      <protection locked="0"/>
    </xf>
    <xf numFmtId="166" fontId="4" fillId="0" borderId="1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8" fontId="6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167" fontId="6" fillId="0" borderId="11" xfId="0" applyNumberFormat="1" applyFont="1" applyBorder="1" applyAlignment="1" applyProtection="1">
      <alignment vertical="center"/>
      <protection locked="0"/>
    </xf>
    <xf numFmtId="166" fontId="6" fillId="0" borderId="11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7" fontId="6" fillId="0" borderId="16" xfId="0" applyNumberFormat="1" applyFont="1" applyBorder="1" applyAlignment="1" applyProtection="1">
      <alignment vertical="center" wrapText="1"/>
      <protection locked="0"/>
    </xf>
    <xf numFmtId="166" fontId="6" fillId="0" borderId="16" xfId="0" applyNumberFormat="1" applyFont="1" applyBorder="1" applyAlignment="1" applyProtection="1">
      <alignment vertical="center" wrapText="1"/>
      <protection locked="0"/>
    </xf>
    <xf numFmtId="0" fontId="6" fillId="0" borderId="17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67" fontId="7" fillId="0" borderId="11" xfId="0" applyNumberFormat="1" applyFont="1" applyBorder="1" applyAlignment="1" applyProtection="1">
      <alignment vertical="center" wrapText="1"/>
      <protection locked="0"/>
    </xf>
    <xf numFmtId="167" fontId="6" fillId="0" borderId="0" xfId="0" applyNumberFormat="1" applyFont="1" applyAlignment="1">
      <alignment vertical="center"/>
    </xf>
    <xf numFmtId="49" fontId="10" fillId="0" borderId="11" xfId="0" applyNumberFormat="1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7" fillId="0" borderId="13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166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2" fillId="35" borderId="11" xfId="52" applyFont="1" applyFill="1" applyBorder="1" applyAlignment="1">
      <alignment horizontal="center" vertical="center" wrapText="1"/>
      <protection/>
    </xf>
    <xf numFmtId="0" fontId="7" fillId="35" borderId="11" xfId="52" applyFont="1" applyFill="1" applyBorder="1" applyAlignment="1">
      <alignment horizontal="left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167" fontId="7" fillId="35" borderId="11" xfId="52" applyNumberFormat="1" applyFont="1" applyFill="1" applyBorder="1" applyAlignment="1" applyProtection="1">
      <alignment horizontal="right" vertical="center" wrapText="1"/>
      <protection locked="0"/>
    </xf>
    <xf numFmtId="166" fontId="7" fillId="35" borderId="11" xfId="52" applyNumberFormat="1" applyFont="1" applyFill="1" applyBorder="1" applyAlignment="1" applyProtection="1">
      <alignment vertical="center" wrapText="1"/>
      <protection locked="0"/>
    </xf>
    <xf numFmtId="173" fontId="7" fillId="35" borderId="11" xfId="52" applyNumberFormat="1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left" vertical="center" wrapText="1"/>
      <protection/>
    </xf>
    <xf numFmtId="4" fontId="5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 applyProtection="1">
      <alignment vertical="center"/>
      <protection locked="0"/>
    </xf>
    <xf numFmtId="166" fontId="57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66" fontId="0" fillId="0" borderId="19" xfId="0" applyNumberForma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166" fontId="6" fillId="0" borderId="17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9" fontId="6" fillId="0" borderId="12" xfId="0" applyNumberFormat="1" applyFont="1" applyBorder="1" applyAlignment="1" applyProtection="1">
      <alignment/>
      <protection locked="0"/>
    </xf>
    <xf numFmtId="0" fontId="5" fillId="36" borderId="19" xfId="0" applyFont="1" applyFill="1" applyBorder="1" applyAlignment="1">
      <alignment horizontal="center" vertical="center"/>
    </xf>
    <xf numFmtId="166" fontId="13" fillId="0" borderId="19" xfId="0" applyNumberFormat="1" applyFont="1" applyBorder="1" applyAlignment="1" applyProtection="1">
      <alignment vertical="center"/>
      <protection locked="0"/>
    </xf>
    <xf numFmtId="166" fontId="4" fillId="0" borderId="14" xfId="0" applyNumberFormat="1" applyFont="1" applyBorder="1" applyAlignment="1" applyProtection="1">
      <alignment horizontal="right" vertical="center"/>
      <protection locked="0"/>
    </xf>
    <xf numFmtId="4" fontId="6" fillId="33" borderId="19" xfId="0" applyNumberFormat="1" applyFont="1" applyFill="1" applyBorder="1" applyAlignment="1" applyProtection="1">
      <alignment horizontal="center" vertical="center"/>
      <protection locked="0"/>
    </xf>
    <xf numFmtId="4" fontId="6" fillId="36" borderId="19" xfId="0" applyNumberFormat="1" applyFont="1" applyFill="1" applyBorder="1" applyAlignment="1" applyProtection="1">
      <alignment horizontal="center" vertical="center"/>
      <protection locked="0"/>
    </xf>
    <xf numFmtId="167" fontId="7" fillId="0" borderId="16" xfId="0" applyNumberFormat="1" applyFont="1" applyBorder="1" applyAlignment="1" applyProtection="1">
      <alignment vertical="center" wrapText="1"/>
      <protection locked="0"/>
    </xf>
    <xf numFmtId="0" fontId="6" fillId="33" borderId="12" xfId="52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67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9" fontId="15" fillId="0" borderId="0" xfId="55" applyFont="1" applyAlignment="1">
      <alignment/>
    </xf>
    <xf numFmtId="167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52" applyFont="1" applyFill="1" applyBorder="1" applyAlignment="1">
      <alignment horizontal="center" vertical="center" wrapText="1"/>
      <protection/>
    </xf>
    <xf numFmtId="0" fontId="14" fillId="33" borderId="13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vertical="center" wrapText="1"/>
      <protection/>
    </xf>
    <xf numFmtId="0" fontId="14" fillId="33" borderId="14" xfId="52" applyFont="1" applyFill="1" applyBorder="1" applyAlignment="1">
      <alignment horizontal="center" vertical="center" wrapText="1"/>
      <protection/>
    </xf>
    <xf numFmtId="167" fontId="6" fillId="33" borderId="12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6" fontId="5" fillId="0" borderId="21" xfId="52" applyNumberFormat="1" applyFont="1" applyBorder="1" applyProtection="1">
      <alignment/>
      <protection locked="0"/>
    </xf>
    <xf numFmtId="4" fontId="3" fillId="0" borderId="10" xfId="0" applyNumberFormat="1" applyFont="1" applyBorder="1" applyAlignment="1" applyProtection="1">
      <alignment horizontal="left" vertical="center"/>
      <protection locked="0"/>
    </xf>
    <xf numFmtId="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4" fontId="6" fillId="36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>
      <alignment wrapText="1"/>
    </xf>
    <xf numFmtId="4" fontId="4" fillId="0" borderId="10" xfId="0" applyNumberFormat="1" applyFont="1" applyBorder="1" applyAlignment="1" applyProtection="1">
      <alignment horizontal="right" vertical="top"/>
      <protection locked="0"/>
    </xf>
    <xf numFmtId="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vertical="center" wrapText="1"/>
      <protection locked="0"/>
    </xf>
    <xf numFmtId="4" fontId="5" fillId="0" borderId="11" xfId="52" applyNumberFormat="1" applyFont="1" applyBorder="1" applyAlignment="1" applyProtection="1">
      <alignment wrapText="1"/>
      <protection locked="0"/>
    </xf>
    <xf numFmtId="4" fontId="5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167" fontId="6" fillId="0" borderId="11" xfId="0" applyNumberFormat="1" applyFont="1" applyBorder="1" applyAlignment="1" applyProtection="1">
      <alignment vertical="center"/>
      <protection locked="0"/>
    </xf>
    <xf numFmtId="166" fontId="6" fillId="0" borderId="11" xfId="52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167" fontId="6" fillId="0" borderId="16" xfId="0" applyNumberFormat="1" applyFont="1" applyBorder="1" applyAlignment="1" applyProtection="1">
      <alignment vertical="center"/>
      <protection locked="0"/>
    </xf>
    <xf numFmtId="9" fontId="6" fillId="0" borderId="11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9" fontId="7" fillId="0" borderId="11" xfId="0" applyNumberFormat="1" applyFont="1" applyBorder="1" applyAlignment="1">
      <alignment horizontal="center" vertical="center" wrapText="1"/>
    </xf>
    <xf numFmtId="9" fontId="7" fillId="35" borderId="11" xfId="52" applyNumberFormat="1" applyFont="1" applyFill="1" applyBorder="1" applyAlignment="1">
      <alignment horizontal="center" vertical="center" wrapText="1"/>
      <protection/>
    </xf>
    <xf numFmtId="4" fontId="7" fillId="35" borderId="11" xfId="52" applyNumberFormat="1" applyFont="1" applyFill="1" applyBorder="1" applyAlignment="1">
      <alignment horizontal="center" vertical="center" wrapText="1"/>
      <protection/>
    </xf>
    <xf numFmtId="166" fontId="13" fillId="0" borderId="0" xfId="0" applyNumberFormat="1" applyFont="1" applyAlignment="1" applyProtection="1">
      <alignment vertical="center"/>
      <protection locked="0"/>
    </xf>
    <xf numFmtId="0" fontId="4" fillId="33" borderId="13" xfId="0" applyFont="1" applyFill="1" applyBorder="1" applyAlignment="1">
      <alignment horizontal="left" vertical="center"/>
    </xf>
    <xf numFmtId="49" fontId="0" fillId="0" borderId="0" xfId="0" applyNumberFormat="1" applyAlignment="1">
      <alignment wrapText="1"/>
    </xf>
    <xf numFmtId="49" fontId="9" fillId="0" borderId="0" xfId="0" applyNumberFormat="1" applyFont="1" applyAlignment="1">
      <alignment wrapText="1"/>
    </xf>
    <xf numFmtId="49" fontId="0" fillId="0" borderId="0" xfId="0" applyNumberForma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52" applyFont="1" applyBorder="1" applyAlignment="1">
      <alignment horizontal="left" vertical="center"/>
      <protection/>
    </xf>
    <xf numFmtId="0" fontId="4" fillId="33" borderId="11" xfId="52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rzetarggr 251-29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95" zoomScaleNormal="95" zoomScalePageLayoutView="0" workbookViewId="0" topLeftCell="A1">
      <selection activeCell="M17" sqref="A1:M17"/>
    </sheetView>
  </sheetViews>
  <sheetFormatPr defaultColWidth="9.00390625" defaultRowHeight="12.75"/>
  <cols>
    <col min="1" max="1" width="6.00390625" style="1" customWidth="1"/>
    <col min="2" max="2" width="11.625" style="1" customWidth="1"/>
    <col min="3" max="3" width="30.875" style="2" customWidth="1"/>
    <col min="4" max="4" width="9.125" style="1" customWidth="1"/>
    <col min="5" max="5" width="3.875" style="1" customWidth="1"/>
    <col min="6" max="7" width="9.125" style="1" customWidth="1"/>
    <col min="8" max="8" width="17.875" style="1" customWidth="1"/>
    <col min="9" max="9" width="12.625" style="1" customWidth="1"/>
    <col min="10" max="10" width="15.375" style="3" customWidth="1"/>
    <col min="11" max="11" width="17.25390625" style="4" customWidth="1"/>
    <col min="12" max="12" width="13.25390625" style="5" customWidth="1"/>
    <col min="14" max="14" width="9.125" style="6" customWidth="1"/>
  </cols>
  <sheetData>
    <row r="1" ht="48.75" customHeight="1">
      <c r="K1" s="164" t="s">
        <v>224</v>
      </c>
    </row>
    <row r="2" spans="1:11" ht="18.75">
      <c r="A2" s="7" t="s">
        <v>0</v>
      </c>
      <c r="B2" s="8"/>
      <c r="C2" s="8"/>
      <c r="D2" s="8" t="s">
        <v>1</v>
      </c>
      <c r="E2" s="8"/>
      <c r="F2" s="8"/>
      <c r="G2" s="8"/>
      <c r="H2" s="8"/>
      <c r="I2" s="8"/>
      <c r="J2" s="9"/>
      <c r="K2" s="10" t="s">
        <v>223</v>
      </c>
    </row>
    <row r="3" spans="1:14" s="121" customFormat="1" ht="25.5">
      <c r="A3" s="117" t="s">
        <v>2</v>
      </c>
      <c r="B3" s="118" t="s">
        <v>3</v>
      </c>
      <c r="C3" s="119" t="s">
        <v>4</v>
      </c>
      <c r="D3" s="118"/>
      <c r="E3" s="120"/>
      <c r="F3" s="117" t="s">
        <v>5</v>
      </c>
      <c r="G3" s="88" t="s">
        <v>6</v>
      </c>
      <c r="H3" s="114" t="s">
        <v>219</v>
      </c>
      <c r="I3" s="70" t="s">
        <v>220</v>
      </c>
      <c r="J3" s="115" t="s">
        <v>221</v>
      </c>
      <c r="K3" s="70" t="s">
        <v>222</v>
      </c>
      <c r="L3" s="116" t="s">
        <v>7</v>
      </c>
      <c r="N3" s="122"/>
    </row>
    <row r="4" spans="1:12" ht="12.75">
      <c r="A4" s="11"/>
      <c r="B4" s="12" t="s">
        <v>8</v>
      </c>
      <c r="C4" s="13" t="s">
        <v>9</v>
      </c>
      <c r="D4" s="14" t="s">
        <v>10</v>
      </c>
      <c r="E4" s="11"/>
      <c r="F4" s="11"/>
      <c r="G4" s="15"/>
      <c r="H4" s="15"/>
      <c r="I4" s="15"/>
      <c r="J4" s="16"/>
      <c r="K4" s="93"/>
      <c r="L4" s="94"/>
    </row>
    <row r="5" spans="1:12" ht="12.75">
      <c r="A5" s="11">
        <v>1</v>
      </c>
      <c r="B5" s="12" t="s">
        <v>8</v>
      </c>
      <c r="C5" s="17" t="s">
        <v>11</v>
      </c>
      <c r="D5" s="11">
        <v>50</v>
      </c>
      <c r="E5" s="11"/>
      <c r="F5" s="11" t="s">
        <v>12</v>
      </c>
      <c r="G5" s="90">
        <v>5</v>
      </c>
      <c r="H5" s="90"/>
      <c r="I5" s="90">
        <f>G5*H5</f>
        <v>0</v>
      </c>
      <c r="J5" s="97"/>
      <c r="K5" s="89">
        <f>I5*J5</f>
        <v>0</v>
      </c>
      <c r="L5" s="135">
        <f>I5+K5</f>
        <v>0</v>
      </c>
    </row>
    <row r="6" spans="1:12" ht="12.75">
      <c r="A6" s="11">
        <v>2</v>
      </c>
      <c r="B6" s="12" t="s">
        <v>8</v>
      </c>
      <c r="C6" s="17" t="s">
        <v>11</v>
      </c>
      <c r="D6" s="11">
        <v>80</v>
      </c>
      <c r="E6" s="11"/>
      <c r="F6" s="11" t="s">
        <v>12</v>
      </c>
      <c r="G6" s="90">
        <v>20</v>
      </c>
      <c r="H6" s="90"/>
      <c r="I6" s="90">
        <f>G6*H6</f>
        <v>0</v>
      </c>
      <c r="J6" s="97"/>
      <c r="K6" s="89">
        <f>I6*J6</f>
        <v>0</v>
      </c>
      <c r="L6" s="135">
        <f>I6+K6</f>
        <v>0</v>
      </c>
    </row>
    <row r="7" spans="1:12" ht="12.75">
      <c r="A7" s="11">
        <v>3</v>
      </c>
      <c r="B7" s="12" t="s">
        <v>8</v>
      </c>
      <c r="C7" s="17" t="s">
        <v>11</v>
      </c>
      <c r="D7" s="11">
        <v>100</v>
      </c>
      <c r="E7" s="11"/>
      <c r="F7" s="11" t="s">
        <v>12</v>
      </c>
      <c r="G7" s="90">
        <v>20</v>
      </c>
      <c r="H7" s="90"/>
      <c r="I7" s="90">
        <f>G7*H7</f>
        <v>0</v>
      </c>
      <c r="J7" s="97"/>
      <c r="K7" s="89">
        <f>I7*J7</f>
        <v>0</v>
      </c>
      <c r="L7" s="135">
        <f>I7+K7</f>
        <v>0</v>
      </c>
    </row>
    <row r="8" spans="1:12" ht="12.75">
      <c r="A8" s="11">
        <v>4</v>
      </c>
      <c r="B8" s="12" t="s">
        <v>8</v>
      </c>
      <c r="C8" s="17" t="s">
        <v>11</v>
      </c>
      <c r="D8" s="11">
        <v>150</v>
      </c>
      <c r="E8" s="11"/>
      <c r="F8" s="11" t="s">
        <v>12</v>
      </c>
      <c r="G8" s="90">
        <v>10</v>
      </c>
      <c r="H8" s="90"/>
      <c r="I8" s="90">
        <f>G8*H8</f>
        <v>0</v>
      </c>
      <c r="J8" s="97"/>
      <c r="K8" s="89">
        <f>I8*J8</f>
        <v>0</v>
      </c>
      <c r="L8" s="135">
        <f>I8+K8</f>
        <v>0</v>
      </c>
    </row>
    <row r="9" spans="1:12" ht="12.75">
      <c r="A9" s="11">
        <v>5</v>
      </c>
      <c r="B9" s="12" t="s">
        <v>8</v>
      </c>
      <c r="C9" s="17" t="s">
        <v>11</v>
      </c>
      <c r="D9" s="11">
        <v>200</v>
      </c>
      <c r="E9" s="11"/>
      <c r="F9" s="11" t="s">
        <v>12</v>
      </c>
      <c r="G9" s="90">
        <v>6</v>
      </c>
      <c r="H9" s="90"/>
      <c r="I9" s="90">
        <f>G9*H9</f>
        <v>0</v>
      </c>
      <c r="J9" s="97"/>
      <c r="K9" s="89">
        <f>I9*J9</f>
        <v>0</v>
      </c>
      <c r="L9" s="135">
        <f>I9+K9</f>
        <v>0</v>
      </c>
    </row>
    <row r="10" spans="1:12" ht="22.5" customHeight="1">
      <c r="A10" s="19"/>
      <c r="B10" s="20"/>
      <c r="C10" s="165" t="s">
        <v>13</v>
      </c>
      <c r="D10" s="165"/>
      <c r="E10" s="165"/>
      <c r="F10" s="21"/>
      <c r="G10" s="21"/>
      <c r="H10" s="21"/>
      <c r="I10" s="98">
        <f>SUM(I5:I9)</f>
        <v>0</v>
      </c>
      <c r="J10" s="22"/>
      <c r="K10" s="99">
        <f>SUM(K5:K9)</f>
        <v>0</v>
      </c>
      <c r="L10" s="99">
        <f>SUM(L5:L9)</f>
        <v>0</v>
      </c>
    </row>
  </sheetData>
  <sheetProtection selectLockedCells="1" selectUnlockedCells="1"/>
  <mergeCells count="1">
    <mergeCell ref="C10:E10"/>
  </mergeCells>
  <printOptions horizontalCentered="1"/>
  <pageMargins left="0.31496062992125984" right="0.31496062992125984" top="1.1023622047244095" bottom="0.6299212598425197" header="0.5118110236220472" footer="0.4724409448818898"/>
  <pageSetup fitToHeight="1" fitToWidth="1" horizontalDpi="600" verticalDpi="600" orientation="landscape" paperSize="9" scale="92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296"/>
  <sheetViews>
    <sheetView zoomScalePageLayoutView="0" workbookViewId="0" topLeftCell="A1">
      <selection activeCell="L112" sqref="A1:L112"/>
    </sheetView>
  </sheetViews>
  <sheetFormatPr defaultColWidth="9.00390625" defaultRowHeight="12.75"/>
  <cols>
    <col min="1" max="1" width="5.00390625" style="1" customWidth="1"/>
    <col min="2" max="2" width="10.625" style="1" customWidth="1"/>
    <col min="3" max="3" width="36.25390625" style="2" customWidth="1"/>
    <col min="4" max="4" width="8.00390625" style="1" customWidth="1"/>
    <col min="5" max="5" width="4.875" style="1" customWidth="1"/>
    <col min="6" max="6" width="6.625" style="1" customWidth="1"/>
    <col min="7" max="7" width="9.125" style="3" customWidth="1"/>
    <col min="8" max="8" width="16.875" style="3" customWidth="1"/>
    <col min="9" max="9" width="12.875" style="3" customWidth="1"/>
    <col min="10" max="10" width="13.625" style="3" customWidth="1"/>
    <col min="11" max="11" width="12.25390625" style="141" customWidth="1"/>
    <col min="12" max="12" width="16.00390625" style="141" customWidth="1"/>
    <col min="13" max="13" width="12.00390625" style="5" customWidth="1"/>
  </cols>
  <sheetData>
    <row r="1" ht="32.25" customHeight="1">
      <c r="L1" s="164" t="s">
        <v>224</v>
      </c>
    </row>
    <row r="2" spans="1:12" ht="18.75">
      <c r="A2" s="7" t="s">
        <v>0</v>
      </c>
      <c r="B2" s="8"/>
      <c r="C2" s="8"/>
      <c r="D2" s="8" t="s">
        <v>14</v>
      </c>
      <c r="E2" s="8"/>
      <c r="F2" s="8"/>
      <c r="G2" s="9"/>
      <c r="H2" s="9"/>
      <c r="I2" s="9"/>
      <c r="J2" s="9"/>
      <c r="K2" s="136"/>
      <c r="L2" s="143" t="s">
        <v>223</v>
      </c>
    </row>
    <row r="3" spans="1:13" s="121" customFormat="1" ht="54" customHeight="1">
      <c r="A3" s="88" t="s">
        <v>2</v>
      </c>
      <c r="B3" s="88" t="s">
        <v>3</v>
      </c>
      <c r="C3" s="169" t="s">
        <v>4</v>
      </c>
      <c r="D3" s="169"/>
      <c r="E3" s="169"/>
      <c r="F3" s="88" t="s">
        <v>5</v>
      </c>
      <c r="G3" s="123" t="s">
        <v>6</v>
      </c>
      <c r="H3" s="114" t="s">
        <v>219</v>
      </c>
      <c r="I3" s="70" t="s">
        <v>220</v>
      </c>
      <c r="J3" s="115" t="s">
        <v>221</v>
      </c>
      <c r="K3" s="137" t="s">
        <v>222</v>
      </c>
      <c r="L3" s="144" t="s">
        <v>7</v>
      </c>
      <c r="M3" s="124"/>
    </row>
    <row r="4" spans="1:12" ht="12.75">
      <c r="A4" s="25"/>
      <c r="B4" s="25" t="s">
        <v>15</v>
      </c>
      <c r="C4" s="26" t="s">
        <v>16</v>
      </c>
      <c r="D4" s="27" t="s">
        <v>10</v>
      </c>
      <c r="E4" s="28"/>
      <c r="F4" s="28"/>
      <c r="G4" s="29"/>
      <c r="H4" s="29"/>
      <c r="I4" s="29"/>
      <c r="J4" s="29"/>
      <c r="K4" s="138"/>
      <c r="L4" s="145"/>
    </row>
    <row r="5" spans="1:12" ht="12.75">
      <c r="A5" s="25">
        <v>1</v>
      </c>
      <c r="B5" s="25" t="s">
        <v>15</v>
      </c>
      <c r="C5" s="18" t="s">
        <v>17</v>
      </c>
      <c r="D5" s="28">
        <v>20</v>
      </c>
      <c r="E5" s="28"/>
      <c r="F5" s="28" t="s">
        <v>12</v>
      </c>
      <c r="G5" s="133">
        <v>20</v>
      </c>
      <c r="H5" s="133"/>
      <c r="I5" s="133">
        <f>G5*H5</f>
        <v>0</v>
      </c>
      <c r="J5" s="154"/>
      <c r="K5" s="139">
        <f>I5*J5</f>
        <v>0</v>
      </c>
      <c r="L5" s="146">
        <f>I5+K5</f>
        <v>0</v>
      </c>
    </row>
    <row r="6" spans="1:12" ht="12.75">
      <c r="A6" s="25">
        <v>2</v>
      </c>
      <c r="B6" s="25" t="s">
        <v>15</v>
      </c>
      <c r="C6" s="18" t="s">
        <v>17</v>
      </c>
      <c r="D6" s="28">
        <v>25</v>
      </c>
      <c r="E6" s="28"/>
      <c r="F6" s="28" t="s">
        <v>12</v>
      </c>
      <c r="G6" s="133">
        <v>20</v>
      </c>
      <c r="H6" s="133"/>
      <c r="I6" s="133">
        <f aca="true" t="shared" si="0" ref="I6:I51">G6*H6</f>
        <v>0</v>
      </c>
      <c r="J6" s="154"/>
      <c r="K6" s="139">
        <f aca="true" t="shared" si="1" ref="K6:K51">I6*J6</f>
        <v>0</v>
      </c>
      <c r="L6" s="146">
        <f aca="true" t="shared" si="2" ref="L6:L69">I6+K6</f>
        <v>0</v>
      </c>
    </row>
    <row r="7" spans="1:12" ht="12.75">
      <c r="A7" s="25">
        <v>3</v>
      </c>
      <c r="B7" s="25" t="s">
        <v>15</v>
      </c>
      <c r="C7" s="18" t="s">
        <v>17</v>
      </c>
      <c r="D7" s="28">
        <v>32</v>
      </c>
      <c r="E7" s="28"/>
      <c r="F7" s="28" t="s">
        <v>12</v>
      </c>
      <c r="G7" s="133">
        <v>10</v>
      </c>
      <c r="H7" s="133"/>
      <c r="I7" s="133">
        <f t="shared" si="0"/>
        <v>0</v>
      </c>
      <c r="J7" s="154"/>
      <c r="K7" s="139">
        <f t="shared" si="1"/>
        <v>0</v>
      </c>
      <c r="L7" s="146">
        <f t="shared" si="2"/>
        <v>0</v>
      </c>
    </row>
    <row r="8" spans="1:12" ht="12.75">
      <c r="A8" s="25">
        <v>4</v>
      </c>
      <c r="B8" s="25" t="s">
        <v>15</v>
      </c>
      <c r="C8" s="18" t="s">
        <v>17</v>
      </c>
      <c r="D8" s="28">
        <v>40</v>
      </c>
      <c r="E8" s="28"/>
      <c r="F8" s="28" t="s">
        <v>12</v>
      </c>
      <c r="G8" s="133">
        <v>4</v>
      </c>
      <c r="H8" s="133"/>
      <c r="I8" s="133">
        <f t="shared" si="0"/>
        <v>0</v>
      </c>
      <c r="J8" s="154"/>
      <c r="K8" s="139">
        <f t="shared" si="1"/>
        <v>0</v>
      </c>
      <c r="L8" s="146">
        <f t="shared" si="2"/>
        <v>0</v>
      </c>
    </row>
    <row r="9" spans="1:12" ht="12.75">
      <c r="A9" s="25">
        <v>5</v>
      </c>
      <c r="B9" s="25" t="s">
        <v>15</v>
      </c>
      <c r="C9" s="18" t="s">
        <v>17</v>
      </c>
      <c r="D9" s="28">
        <v>50</v>
      </c>
      <c r="E9" s="28"/>
      <c r="F9" s="28" t="s">
        <v>12</v>
      </c>
      <c r="G9" s="133">
        <v>4</v>
      </c>
      <c r="H9" s="133"/>
      <c r="I9" s="133">
        <f t="shared" si="0"/>
        <v>0</v>
      </c>
      <c r="J9" s="154"/>
      <c r="K9" s="139">
        <f t="shared" si="1"/>
        <v>0</v>
      </c>
      <c r="L9" s="146">
        <f t="shared" si="2"/>
        <v>0</v>
      </c>
    </row>
    <row r="10" spans="1:12" ht="12.75">
      <c r="A10" s="25">
        <v>6</v>
      </c>
      <c r="B10" s="25" t="s">
        <v>15</v>
      </c>
      <c r="C10" s="18" t="s">
        <v>18</v>
      </c>
      <c r="D10" s="28">
        <v>20</v>
      </c>
      <c r="E10" s="28"/>
      <c r="F10" s="28" t="s">
        <v>12</v>
      </c>
      <c r="G10" s="133">
        <v>10</v>
      </c>
      <c r="H10" s="133"/>
      <c r="I10" s="133">
        <f t="shared" si="0"/>
        <v>0</v>
      </c>
      <c r="J10" s="154"/>
      <c r="K10" s="139">
        <f t="shared" si="1"/>
        <v>0</v>
      </c>
      <c r="L10" s="146">
        <f t="shared" si="2"/>
        <v>0</v>
      </c>
    </row>
    <row r="11" spans="1:12" ht="12.75">
      <c r="A11" s="25">
        <v>7</v>
      </c>
      <c r="B11" s="25" t="s">
        <v>15</v>
      </c>
      <c r="C11" s="18" t="s">
        <v>18</v>
      </c>
      <c r="D11" s="28">
        <v>25</v>
      </c>
      <c r="E11" s="28"/>
      <c r="F11" s="28" t="s">
        <v>12</v>
      </c>
      <c r="G11" s="133">
        <v>10</v>
      </c>
      <c r="H11" s="133"/>
      <c r="I11" s="133">
        <f t="shared" si="0"/>
        <v>0</v>
      </c>
      <c r="J11" s="154"/>
      <c r="K11" s="139">
        <f t="shared" si="1"/>
        <v>0</v>
      </c>
      <c r="L11" s="146">
        <f t="shared" si="2"/>
        <v>0</v>
      </c>
    </row>
    <row r="12" spans="1:12" ht="12.75">
      <c r="A12" s="25">
        <v>8</v>
      </c>
      <c r="B12" s="25" t="s">
        <v>15</v>
      </c>
      <c r="C12" s="18" t="s">
        <v>18</v>
      </c>
      <c r="D12" s="28">
        <v>32</v>
      </c>
      <c r="E12" s="28"/>
      <c r="F12" s="28" t="s">
        <v>12</v>
      </c>
      <c r="G12" s="133">
        <v>10</v>
      </c>
      <c r="H12" s="133"/>
      <c r="I12" s="133">
        <f t="shared" si="0"/>
        <v>0</v>
      </c>
      <c r="J12" s="154"/>
      <c r="K12" s="139">
        <f t="shared" si="1"/>
        <v>0</v>
      </c>
      <c r="L12" s="146">
        <f t="shared" si="2"/>
        <v>0</v>
      </c>
    </row>
    <row r="13" spans="1:12" ht="12.75">
      <c r="A13" s="25">
        <v>9</v>
      </c>
      <c r="B13" s="25" t="s">
        <v>15</v>
      </c>
      <c r="C13" s="18" t="s">
        <v>18</v>
      </c>
      <c r="D13" s="28">
        <v>40</v>
      </c>
      <c r="E13" s="28"/>
      <c r="F13" s="28" t="s">
        <v>12</v>
      </c>
      <c r="G13" s="133">
        <v>5</v>
      </c>
      <c r="H13" s="133"/>
      <c r="I13" s="133">
        <f t="shared" si="0"/>
        <v>0</v>
      </c>
      <c r="J13" s="154"/>
      <c r="K13" s="139">
        <f t="shared" si="1"/>
        <v>0</v>
      </c>
      <c r="L13" s="146">
        <f t="shared" si="2"/>
        <v>0</v>
      </c>
    </row>
    <row r="14" spans="1:12" ht="12.75">
      <c r="A14" s="25">
        <v>10</v>
      </c>
      <c r="B14" s="25" t="s">
        <v>15</v>
      </c>
      <c r="C14" s="18" t="s">
        <v>18</v>
      </c>
      <c r="D14" s="28">
        <v>50</v>
      </c>
      <c r="E14" s="28"/>
      <c r="F14" s="28" t="s">
        <v>12</v>
      </c>
      <c r="G14" s="133">
        <v>5</v>
      </c>
      <c r="H14" s="133"/>
      <c r="I14" s="133">
        <f t="shared" si="0"/>
        <v>0</v>
      </c>
      <c r="J14" s="154"/>
      <c r="K14" s="139">
        <f t="shared" si="1"/>
        <v>0</v>
      </c>
      <c r="L14" s="146">
        <f t="shared" si="2"/>
        <v>0</v>
      </c>
    </row>
    <row r="15" spans="1:12" ht="12.75">
      <c r="A15" s="25">
        <v>11</v>
      </c>
      <c r="B15" s="25" t="s">
        <v>15</v>
      </c>
      <c r="C15" s="18" t="s">
        <v>19</v>
      </c>
      <c r="D15" s="28">
        <v>20</v>
      </c>
      <c r="E15" s="28"/>
      <c r="F15" s="28" t="s">
        <v>12</v>
      </c>
      <c r="G15" s="133">
        <v>15</v>
      </c>
      <c r="H15" s="133"/>
      <c r="I15" s="133">
        <f t="shared" si="0"/>
        <v>0</v>
      </c>
      <c r="J15" s="154"/>
      <c r="K15" s="139">
        <f t="shared" si="1"/>
        <v>0</v>
      </c>
      <c r="L15" s="146">
        <f t="shared" si="2"/>
        <v>0</v>
      </c>
    </row>
    <row r="16" spans="1:12" ht="12.75">
      <c r="A16" s="25">
        <v>12</v>
      </c>
      <c r="B16" s="25" t="s">
        <v>15</v>
      </c>
      <c r="C16" s="18" t="s">
        <v>19</v>
      </c>
      <c r="D16" s="28">
        <v>25</v>
      </c>
      <c r="E16" s="28"/>
      <c r="F16" s="28" t="s">
        <v>12</v>
      </c>
      <c r="G16" s="133">
        <v>15</v>
      </c>
      <c r="H16" s="133"/>
      <c r="I16" s="133">
        <f t="shared" si="0"/>
        <v>0</v>
      </c>
      <c r="J16" s="154"/>
      <c r="K16" s="139">
        <f t="shared" si="1"/>
        <v>0</v>
      </c>
      <c r="L16" s="146">
        <f t="shared" si="2"/>
        <v>0</v>
      </c>
    </row>
    <row r="17" spans="1:12" ht="12.75">
      <c r="A17" s="25">
        <v>13</v>
      </c>
      <c r="B17" s="25" t="s">
        <v>15</v>
      </c>
      <c r="C17" s="18" t="s">
        <v>19</v>
      </c>
      <c r="D17" s="28">
        <v>32</v>
      </c>
      <c r="E17" s="28"/>
      <c r="F17" s="28" t="s">
        <v>12</v>
      </c>
      <c r="G17" s="133">
        <v>20</v>
      </c>
      <c r="H17" s="133"/>
      <c r="I17" s="133">
        <f t="shared" si="0"/>
        <v>0</v>
      </c>
      <c r="J17" s="154"/>
      <c r="K17" s="139">
        <f t="shared" si="1"/>
        <v>0</v>
      </c>
      <c r="L17" s="146">
        <f t="shared" si="2"/>
        <v>0</v>
      </c>
    </row>
    <row r="18" spans="1:12" ht="12.75">
      <c r="A18" s="25">
        <v>14</v>
      </c>
      <c r="B18" s="25" t="s">
        <v>15</v>
      </c>
      <c r="C18" s="18" t="s">
        <v>19</v>
      </c>
      <c r="D18" s="28">
        <v>40</v>
      </c>
      <c r="E18" s="28"/>
      <c r="F18" s="28" t="s">
        <v>12</v>
      </c>
      <c r="G18" s="133">
        <v>3</v>
      </c>
      <c r="H18" s="133"/>
      <c r="I18" s="133">
        <f t="shared" si="0"/>
        <v>0</v>
      </c>
      <c r="J18" s="154"/>
      <c r="K18" s="139">
        <f t="shared" si="1"/>
        <v>0</v>
      </c>
      <c r="L18" s="146">
        <f t="shared" si="2"/>
        <v>0</v>
      </c>
    </row>
    <row r="19" spans="1:12" ht="12.75">
      <c r="A19" s="25">
        <v>15</v>
      </c>
      <c r="B19" s="25" t="s">
        <v>15</v>
      </c>
      <c r="C19" s="18" t="s">
        <v>19</v>
      </c>
      <c r="D19" s="28">
        <v>50</v>
      </c>
      <c r="E19" s="28"/>
      <c r="F19" s="28" t="s">
        <v>12</v>
      </c>
      <c r="G19" s="133">
        <v>3</v>
      </c>
      <c r="H19" s="133"/>
      <c r="I19" s="133">
        <f t="shared" si="0"/>
        <v>0</v>
      </c>
      <c r="J19" s="154"/>
      <c r="K19" s="139">
        <f t="shared" si="1"/>
        <v>0</v>
      </c>
      <c r="L19" s="146">
        <f t="shared" si="2"/>
        <v>0</v>
      </c>
    </row>
    <row r="20" spans="1:12" ht="12.75">
      <c r="A20" s="25">
        <v>16</v>
      </c>
      <c r="B20" s="25" t="s">
        <v>15</v>
      </c>
      <c r="C20" s="18" t="s">
        <v>20</v>
      </c>
      <c r="D20" s="28">
        <v>20</v>
      </c>
      <c r="E20" s="28"/>
      <c r="F20" s="28" t="s">
        <v>12</v>
      </c>
      <c r="G20" s="133">
        <v>10</v>
      </c>
      <c r="H20" s="133"/>
      <c r="I20" s="133">
        <f t="shared" si="0"/>
        <v>0</v>
      </c>
      <c r="J20" s="154"/>
      <c r="K20" s="139">
        <f t="shared" si="1"/>
        <v>0</v>
      </c>
      <c r="L20" s="146">
        <f t="shared" si="2"/>
        <v>0</v>
      </c>
    </row>
    <row r="21" spans="1:12" ht="12.75">
      <c r="A21" s="25">
        <v>17</v>
      </c>
      <c r="B21" s="25" t="s">
        <v>15</v>
      </c>
      <c r="C21" s="18" t="s">
        <v>20</v>
      </c>
      <c r="D21" s="28">
        <v>25</v>
      </c>
      <c r="E21" s="28"/>
      <c r="F21" s="28" t="s">
        <v>12</v>
      </c>
      <c r="G21" s="133">
        <v>10</v>
      </c>
      <c r="H21" s="133"/>
      <c r="I21" s="133">
        <f t="shared" si="0"/>
        <v>0</v>
      </c>
      <c r="J21" s="154"/>
      <c r="K21" s="139">
        <f t="shared" si="1"/>
        <v>0</v>
      </c>
      <c r="L21" s="146">
        <f t="shared" si="2"/>
        <v>0</v>
      </c>
    </row>
    <row r="22" spans="1:12" ht="12.75">
      <c r="A22" s="25">
        <v>18</v>
      </c>
      <c r="B22" s="25" t="s">
        <v>15</v>
      </c>
      <c r="C22" s="18" t="s">
        <v>20</v>
      </c>
      <c r="D22" s="28">
        <v>32</v>
      </c>
      <c r="E22" s="28"/>
      <c r="F22" s="28" t="s">
        <v>12</v>
      </c>
      <c r="G22" s="133">
        <v>10</v>
      </c>
      <c r="H22" s="133"/>
      <c r="I22" s="133">
        <f t="shared" si="0"/>
        <v>0</v>
      </c>
      <c r="J22" s="154"/>
      <c r="K22" s="139">
        <f t="shared" si="1"/>
        <v>0</v>
      </c>
      <c r="L22" s="146">
        <f t="shared" si="2"/>
        <v>0</v>
      </c>
    </row>
    <row r="23" spans="1:12" ht="12.75">
      <c r="A23" s="25">
        <v>19</v>
      </c>
      <c r="B23" s="25" t="s">
        <v>15</v>
      </c>
      <c r="C23" s="18" t="s">
        <v>20</v>
      </c>
      <c r="D23" s="28">
        <v>40</v>
      </c>
      <c r="E23" s="28"/>
      <c r="F23" s="28" t="s">
        <v>12</v>
      </c>
      <c r="G23" s="133">
        <v>10</v>
      </c>
      <c r="H23" s="133"/>
      <c r="I23" s="133">
        <f t="shared" si="0"/>
        <v>0</v>
      </c>
      <c r="J23" s="154"/>
      <c r="K23" s="139">
        <f t="shared" si="1"/>
        <v>0</v>
      </c>
      <c r="L23" s="146">
        <f t="shared" si="2"/>
        <v>0</v>
      </c>
    </row>
    <row r="24" spans="1:12" ht="12.75">
      <c r="A24" s="25">
        <v>20</v>
      </c>
      <c r="B24" s="25" t="s">
        <v>15</v>
      </c>
      <c r="C24" s="18" t="s">
        <v>20</v>
      </c>
      <c r="D24" s="28">
        <v>50</v>
      </c>
      <c r="E24" s="28"/>
      <c r="F24" s="28" t="s">
        <v>12</v>
      </c>
      <c r="G24" s="133">
        <v>4</v>
      </c>
      <c r="H24" s="133"/>
      <c r="I24" s="133">
        <f t="shared" si="0"/>
        <v>0</v>
      </c>
      <c r="J24" s="154"/>
      <c r="K24" s="139">
        <f t="shared" si="1"/>
        <v>0</v>
      </c>
      <c r="L24" s="146">
        <f t="shared" si="2"/>
        <v>0</v>
      </c>
    </row>
    <row r="25" spans="1:12" ht="12.75">
      <c r="A25" s="25">
        <v>21</v>
      </c>
      <c r="B25" s="25" t="s">
        <v>15</v>
      </c>
      <c r="C25" s="18" t="s">
        <v>20</v>
      </c>
      <c r="D25" s="28">
        <v>65</v>
      </c>
      <c r="E25" s="28"/>
      <c r="F25" s="28" t="s">
        <v>12</v>
      </c>
      <c r="G25" s="133">
        <v>2</v>
      </c>
      <c r="H25" s="133"/>
      <c r="I25" s="133">
        <f t="shared" si="0"/>
        <v>0</v>
      </c>
      <c r="J25" s="154"/>
      <c r="K25" s="139">
        <f t="shared" si="1"/>
        <v>0</v>
      </c>
      <c r="L25" s="146">
        <f t="shared" si="2"/>
        <v>0</v>
      </c>
    </row>
    <row r="26" spans="1:12" ht="12.75">
      <c r="A26" s="25">
        <v>22</v>
      </c>
      <c r="B26" s="25" t="s">
        <v>15</v>
      </c>
      <c r="C26" s="18" t="s">
        <v>21</v>
      </c>
      <c r="D26" s="30">
        <v>20</v>
      </c>
      <c r="E26" s="28" t="s">
        <v>22</v>
      </c>
      <c r="F26" s="28" t="s">
        <v>12</v>
      </c>
      <c r="G26" s="133">
        <v>10</v>
      </c>
      <c r="H26" s="133"/>
      <c r="I26" s="133">
        <f t="shared" si="0"/>
        <v>0</v>
      </c>
      <c r="J26" s="154"/>
      <c r="K26" s="139">
        <f t="shared" si="1"/>
        <v>0</v>
      </c>
      <c r="L26" s="146">
        <f t="shared" si="2"/>
        <v>0</v>
      </c>
    </row>
    <row r="27" spans="1:12" ht="12.75">
      <c r="A27" s="25">
        <v>23</v>
      </c>
      <c r="B27" s="25" t="s">
        <v>15</v>
      </c>
      <c r="C27" s="18" t="s">
        <v>21</v>
      </c>
      <c r="D27" s="28">
        <v>25</v>
      </c>
      <c r="E27" s="28" t="s">
        <v>22</v>
      </c>
      <c r="F27" s="28" t="s">
        <v>12</v>
      </c>
      <c r="G27" s="133">
        <v>10</v>
      </c>
      <c r="H27" s="133"/>
      <c r="I27" s="133">
        <f t="shared" si="0"/>
        <v>0</v>
      </c>
      <c r="J27" s="154"/>
      <c r="K27" s="139">
        <f t="shared" si="1"/>
        <v>0</v>
      </c>
      <c r="L27" s="146">
        <f t="shared" si="2"/>
        <v>0</v>
      </c>
    </row>
    <row r="28" spans="1:12" ht="12.75">
      <c r="A28" s="25">
        <v>24</v>
      </c>
      <c r="B28" s="25" t="s">
        <v>15</v>
      </c>
      <c r="C28" s="18" t="s">
        <v>21</v>
      </c>
      <c r="D28" s="28">
        <v>32</v>
      </c>
      <c r="E28" s="28" t="s">
        <v>22</v>
      </c>
      <c r="F28" s="28" t="s">
        <v>12</v>
      </c>
      <c r="G28" s="133">
        <v>10</v>
      </c>
      <c r="H28" s="133"/>
      <c r="I28" s="133">
        <f t="shared" si="0"/>
        <v>0</v>
      </c>
      <c r="J28" s="154"/>
      <c r="K28" s="139">
        <f t="shared" si="1"/>
        <v>0</v>
      </c>
      <c r="L28" s="146">
        <f t="shared" si="2"/>
        <v>0</v>
      </c>
    </row>
    <row r="29" spans="1:12" ht="12.75">
      <c r="A29" s="25">
        <v>25</v>
      </c>
      <c r="B29" s="25" t="s">
        <v>15</v>
      </c>
      <c r="C29" s="18" t="s">
        <v>21</v>
      </c>
      <c r="D29" s="28">
        <v>40</v>
      </c>
      <c r="E29" s="28" t="s">
        <v>22</v>
      </c>
      <c r="F29" s="28" t="s">
        <v>12</v>
      </c>
      <c r="G29" s="133">
        <v>5</v>
      </c>
      <c r="H29" s="133"/>
      <c r="I29" s="133">
        <f t="shared" si="0"/>
        <v>0</v>
      </c>
      <c r="J29" s="154"/>
      <c r="K29" s="139">
        <f t="shared" si="1"/>
        <v>0</v>
      </c>
      <c r="L29" s="146">
        <f t="shared" si="2"/>
        <v>0</v>
      </c>
    </row>
    <row r="30" spans="1:12" ht="12.75">
      <c r="A30" s="25">
        <v>26</v>
      </c>
      <c r="B30" s="25" t="s">
        <v>15</v>
      </c>
      <c r="C30" s="18" t="s">
        <v>21</v>
      </c>
      <c r="D30" s="28">
        <v>50</v>
      </c>
      <c r="E30" s="28" t="s">
        <v>22</v>
      </c>
      <c r="F30" s="28" t="s">
        <v>12</v>
      </c>
      <c r="G30" s="133">
        <v>2</v>
      </c>
      <c r="H30" s="133"/>
      <c r="I30" s="133">
        <f t="shared" si="0"/>
        <v>0</v>
      </c>
      <c r="J30" s="154"/>
      <c r="K30" s="139">
        <f t="shared" si="1"/>
        <v>0</v>
      </c>
      <c r="L30" s="146">
        <f t="shared" si="2"/>
        <v>0</v>
      </c>
    </row>
    <row r="31" spans="1:12" ht="12.75">
      <c r="A31" s="25">
        <v>27</v>
      </c>
      <c r="B31" s="25" t="s">
        <v>15</v>
      </c>
      <c r="C31" s="18" t="s">
        <v>23</v>
      </c>
      <c r="D31" s="30">
        <v>20</v>
      </c>
      <c r="E31" s="28" t="s">
        <v>22</v>
      </c>
      <c r="F31" s="28" t="s">
        <v>12</v>
      </c>
      <c r="G31" s="133">
        <v>10</v>
      </c>
      <c r="H31" s="133"/>
      <c r="I31" s="133">
        <f t="shared" si="0"/>
        <v>0</v>
      </c>
      <c r="J31" s="154"/>
      <c r="K31" s="139">
        <f t="shared" si="1"/>
        <v>0</v>
      </c>
      <c r="L31" s="146">
        <f t="shared" si="2"/>
        <v>0</v>
      </c>
    </row>
    <row r="32" spans="1:12" ht="12.75">
      <c r="A32" s="25">
        <v>28</v>
      </c>
      <c r="B32" s="25" t="s">
        <v>15</v>
      </c>
      <c r="C32" s="18" t="s">
        <v>23</v>
      </c>
      <c r="D32" s="28">
        <v>25</v>
      </c>
      <c r="E32" s="28" t="s">
        <v>22</v>
      </c>
      <c r="F32" s="28" t="s">
        <v>12</v>
      </c>
      <c r="G32" s="133">
        <v>10</v>
      </c>
      <c r="H32" s="133"/>
      <c r="I32" s="133">
        <f t="shared" si="0"/>
        <v>0</v>
      </c>
      <c r="J32" s="154"/>
      <c r="K32" s="139">
        <f t="shared" si="1"/>
        <v>0</v>
      </c>
      <c r="L32" s="146">
        <f t="shared" si="2"/>
        <v>0</v>
      </c>
    </row>
    <row r="33" spans="1:12" ht="12.75">
      <c r="A33" s="25">
        <v>29</v>
      </c>
      <c r="B33" s="25" t="s">
        <v>15</v>
      </c>
      <c r="C33" s="18" t="s">
        <v>23</v>
      </c>
      <c r="D33" s="28">
        <v>32</v>
      </c>
      <c r="E33" s="28" t="s">
        <v>22</v>
      </c>
      <c r="F33" s="28" t="s">
        <v>12</v>
      </c>
      <c r="G33" s="133">
        <v>5</v>
      </c>
      <c r="H33" s="133"/>
      <c r="I33" s="133">
        <f t="shared" si="0"/>
        <v>0</v>
      </c>
      <c r="J33" s="154"/>
      <c r="K33" s="139">
        <f t="shared" si="1"/>
        <v>0</v>
      </c>
      <c r="L33" s="146">
        <f t="shared" si="2"/>
        <v>0</v>
      </c>
    </row>
    <row r="34" spans="1:12" ht="12.75">
      <c r="A34" s="25">
        <v>30</v>
      </c>
      <c r="B34" s="25" t="s">
        <v>15</v>
      </c>
      <c r="C34" s="18" t="s">
        <v>23</v>
      </c>
      <c r="D34" s="28">
        <v>40</v>
      </c>
      <c r="E34" s="28" t="s">
        <v>22</v>
      </c>
      <c r="F34" s="28" t="s">
        <v>12</v>
      </c>
      <c r="G34" s="133">
        <v>5</v>
      </c>
      <c r="H34" s="133"/>
      <c r="I34" s="133">
        <f t="shared" si="0"/>
        <v>0</v>
      </c>
      <c r="J34" s="154"/>
      <c r="K34" s="139">
        <f t="shared" si="1"/>
        <v>0</v>
      </c>
      <c r="L34" s="146">
        <f t="shared" si="2"/>
        <v>0</v>
      </c>
    </row>
    <row r="35" spans="1:12" ht="12.75">
      <c r="A35" s="25">
        <v>31</v>
      </c>
      <c r="B35" s="25" t="s">
        <v>15</v>
      </c>
      <c r="C35" s="18" t="s">
        <v>23</v>
      </c>
      <c r="D35" s="28">
        <v>50</v>
      </c>
      <c r="E35" s="28" t="s">
        <v>22</v>
      </c>
      <c r="F35" s="28" t="s">
        <v>12</v>
      </c>
      <c r="G35" s="133">
        <v>2</v>
      </c>
      <c r="H35" s="133"/>
      <c r="I35" s="133">
        <f t="shared" si="0"/>
        <v>0</v>
      </c>
      <c r="J35" s="154"/>
      <c r="K35" s="139">
        <f t="shared" si="1"/>
        <v>0</v>
      </c>
      <c r="L35" s="146">
        <f t="shared" si="2"/>
        <v>0</v>
      </c>
    </row>
    <row r="36" spans="1:12" ht="12.75">
      <c r="A36" s="25">
        <v>32</v>
      </c>
      <c r="B36" s="25" t="s">
        <v>15</v>
      </c>
      <c r="C36" s="18" t="s">
        <v>24</v>
      </c>
      <c r="D36" s="28" t="s">
        <v>25</v>
      </c>
      <c r="E36" s="28"/>
      <c r="F36" s="28" t="s">
        <v>12</v>
      </c>
      <c r="G36" s="133">
        <v>10</v>
      </c>
      <c r="H36" s="133"/>
      <c r="I36" s="133">
        <f t="shared" si="0"/>
        <v>0</v>
      </c>
      <c r="J36" s="154"/>
      <c r="K36" s="139">
        <f t="shared" si="1"/>
        <v>0</v>
      </c>
      <c r="L36" s="146">
        <f t="shared" si="2"/>
        <v>0</v>
      </c>
    </row>
    <row r="37" spans="1:12" ht="12.75">
      <c r="A37" s="25">
        <v>33</v>
      </c>
      <c r="B37" s="25" t="s">
        <v>15</v>
      </c>
      <c r="C37" s="18" t="s">
        <v>24</v>
      </c>
      <c r="D37" s="28" t="s">
        <v>27</v>
      </c>
      <c r="E37" s="28"/>
      <c r="F37" s="28" t="s">
        <v>12</v>
      </c>
      <c r="G37" s="133">
        <v>10</v>
      </c>
      <c r="H37" s="133"/>
      <c r="I37" s="133">
        <f t="shared" si="0"/>
        <v>0</v>
      </c>
      <c r="J37" s="154"/>
      <c r="K37" s="139">
        <f t="shared" si="1"/>
        <v>0</v>
      </c>
      <c r="L37" s="146">
        <f t="shared" si="2"/>
        <v>0</v>
      </c>
    </row>
    <row r="38" spans="1:12" ht="12.75">
      <c r="A38" s="25">
        <v>34</v>
      </c>
      <c r="B38" s="25" t="s">
        <v>15</v>
      </c>
      <c r="C38" s="18" t="s">
        <v>24</v>
      </c>
      <c r="D38" s="28" t="s">
        <v>26</v>
      </c>
      <c r="E38" s="28"/>
      <c r="F38" s="28" t="s">
        <v>12</v>
      </c>
      <c r="G38" s="133">
        <v>5</v>
      </c>
      <c r="H38" s="133"/>
      <c r="I38" s="133">
        <f t="shared" si="0"/>
        <v>0</v>
      </c>
      <c r="J38" s="154"/>
      <c r="K38" s="139">
        <f t="shared" si="1"/>
        <v>0</v>
      </c>
      <c r="L38" s="146">
        <f t="shared" si="2"/>
        <v>0</v>
      </c>
    </row>
    <row r="39" spans="1:12" ht="12.75">
      <c r="A39" s="25">
        <v>35</v>
      </c>
      <c r="B39" s="25" t="s">
        <v>15</v>
      </c>
      <c r="C39" s="18" t="s">
        <v>24</v>
      </c>
      <c r="D39" s="28" t="s">
        <v>29</v>
      </c>
      <c r="E39" s="30"/>
      <c r="F39" s="28" t="s">
        <v>12</v>
      </c>
      <c r="G39" s="133">
        <v>5</v>
      </c>
      <c r="H39" s="133"/>
      <c r="I39" s="133">
        <f t="shared" si="0"/>
        <v>0</v>
      </c>
      <c r="J39" s="154"/>
      <c r="K39" s="139">
        <f t="shared" si="1"/>
        <v>0</v>
      </c>
      <c r="L39" s="146">
        <f t="shared" si="2"/>
        <v>0</v>
      </c>
    </row>
    <row r="40" spans="1:12" ht="12.75">
      <c r="A40" s="25">
        <v>36</v>
      </c>
      <c r="B40" s="25" t="s">
        <v>15</v>
      </c>
      <c r="C40" s="18" t="s">
        <v>24</v>
      </c>
      <c r="D40" s="28" t="s">
        <v>28</v>
      </c>
      <c r="E40" s="30"/>
      <c r="F40" s="28" t="s">
        <v>12</v>
      </c>
      <c r="G40" s="133">
        <v>5</v>
      </c>
      <c r="H40" s="133"/>
      <c r="I40" s="133">
        <f t="shared" si="0"/>
        <v>0</v>
      </c>
      <c r="J40" s="154"/>
      <c r="K40" s="139">
        <f t="shared" si="1"/>
        <v>0</v>
      </c>
      <c r="L40" s="146">
        <f t="shared" si="2"/>
        <v>0</v>
      </c>
    </row>
    <row r="41" spans="1:12" ht="12.75">
      <c r="A41" s="25">
        <v>37</v>
      </c>
      <c r="B41" s="25" t="s">
        <v>15</v>
      </c>
      <c r="C41" s="18" t="s">
        <v>24</v>
      </c>
      <c r="D41" s="28" t="s">
        <v>31</v>
      </c>
      <c r="E41" s="28"/>
      <c r="F41" s="28" t="s">
        <v>12</v>
      </c>
      <c r="G41" s="133">
        <v>2</v>
      </c>
      <c r="H41" s="133"/>
      <c r="I41" s="133">
        <f t="shared" si="0"/>
        <v>0</v>
      </c>
      <c r="J41" s="154"/>
      <c r="K41" s="139">
        <f t="shared" si="1"/>
        <v>0</v>
      </c>
      <c r="L41" s="146">
        <f t="shared" si="2"/>
        <v>0</v>
      </c>
    </row>
    <row r="42" spans="1:12" ht="12.75">
      <c r="A42" s="25">
        <v>38</v>
      </c>
      <c r="B42" s="25" t="s">
        <v>15</v>
      </c>
      <c r="C42" s="18" t="s">
        <v>24</v>
      </c>
      <c r="D42" s="28" t="s">
        <v>30</v>
      </c>
      <c r="E42" s="28"/>
      <c r="F42" s="28" t="s">
        <v>12</v>
      </c>
      <c r="G42" s="133">
        <v>2</v>
      </c>
      <c r="H42" s="133"/>
      <c r="I42" s="133">
        <f t="shared" si="0"/>
        <v>0</v>
      </c>
      <c r="J42" s="154"/>
      <c r="K42" s="139">
        <f t="shared" si="1"/>
        <v>0</v>
      </c>
      <c r="L42" s="146">
        <f t="shared" si="2"/>
        <v>0</v>
      </c>
    </row>
    <row r="43" spans="1:12" ht="12.75">
      <c r="A43" s="25">
        <v>39</v>
      </c>
      <c r="B43" s="25" t="s">
        <v>15</v>
      </c>
      <c r="C43" s="18" t="s">
        <v>32</v>
      </c>
      <c r="D43" s="28">
        <v>20</v>
      </c>
      <c r="E43" s="28"/>
      <c r="F43" s="28" t="s">
        <v>12</v>
      </c>
      <c r="G43" s="133">
        <v>100</v>
      </c>
      <c r="H43" s="133"/>
      <c r="I43" s="133">
        <f t="shared" si="0"/>
        <v>0</v>
      </c>
      <c r="J43" s="154"/>
      <c r="K43" s="139">
        <f t="shared" si="1"/>
        <v>0</v>
      </c>
      <c r="L43" s="146">
        <f t="shared" si="2"/>
        <v>0</v>
      </c>
    </row>
    <row r="44" spans="1:12" ht="12.75">
      <c r="A44" s="25">
        <v>40</v>
      </c>
      <c r="B44" s="25" t="s">
        <v>15</v>
      </c>
      <c r="C44" s="18" t="s">
        <v>32</v>
      </c>
      <c r="D44" s="28">
        <v>25</v>
      </c>
      <c r="E44" s="28"/>
      <c r="F44" s="28" t="s">
        <v>12</v>
      </c>
      <c r="G44" s="133">
        <v>6</v>
      </c>
      <c r="H44" s="133"/>
      <c r="I44" s="133">
        <f t="shared" si="0"/>
        <v>0</v>
      </c>
      <c r="J44" s="154"/>
      <c r="K44" s="139">
        <f t="shared" si="1"/>
        <v>0</v>
      </c>
      <c r="L44" s="146">
        <f t="shared" si="2"/>
        <v>0</v>
      </c>
    </row>
    <row r="45" spans="1:12" ht="12.75">
      <c r="A45" s="25">
        <v>41</v>
      </c>
      <c r="B45" s="25" t="s">
        <v>15</v>
      </c>
      <c r="C45" s="18" t="s">
        <v>33</v>
      </c>
      <c r="D45" s="28">
        <v>20</v>
      </c>
      <c r="E45" s="28"/>
      <c r="F45" s="28" t="s">
        <v>12</v>
      </c>
      <c r="G45" s="133">
        <v>5</v>
      </c>
      <c r="H45" s="133"/>
      <c r="I45" s="133">
        <f t="shared" si="0"/>
        <v>0</v>
      </c>
      <c r="J45" s="154"/>
      <c r="K45" s="139">
        <f t="shared" si="1"/>
        <v>0</v>
      </c>
      <c r="L45" s="146">
        <f t="shared" si="2"/>
        <v>0</v>
      </c>
    </row>
    <row r="46" spans="1:12" ht="12.75">
      <c r="A46" s="25">
        <v>42</v>
      </c>
      <c r="B46" s="25" t="s">
        <v>15</v>
      </c>
      <c r="C46" s="18" t="s">
        <v>33</v>
      </c>
      <c r="D46" s="28">
        <v>25</v>
      </c>
      <c r="E46" s="28"/>
      <c r="F46" s="28" t="s">
        <v>12</v>
      </c>
      <c r="G46" s="133">
        <v>5</v>
      </c>
      <c r="H46" s="133"/>
      <c r="I46" s="133">
        <f t="shared" si="0"/>
        <v>0</v>
      </c>
      <c r="J46" s="154"/>
      <c r="K46" s="139">
        <f t="shared" si="1"/>
        <v>0</v>
      </c>
      <c r="L46" s="146">
        <f t="shared" si="2"/>
        <v>0</v>
      </c>
    </row>
    <row r="47" spans="1:12" ht="12.75">
      <c r="A47" s="25">
        <v>43</v>
      </c>
      <c r="B47" s="25" t="s">
        <v>15</v>
      </c>
      <c r="C47" s="18" t="s">
        <v>34</v>
      </c>
      <c r="D47" s="28" t="s">
        <v>25</v>
      </c>
      <c r="E47" s="28"/>
      <c r="F47" s="28" t="s">
        <v>12</v>
      </c>
      <c r="G47" s="133">
        <v>30</v>
      </c>
      <c r="H47" s="133"/>
      <c r="I47" s="133">
        <f t="shared" si="0"/>
        <v>0</v>
      </c>
      <c r="J47" s="154"/>
      <c r="K47" s="139">
        <f t="shared" si="1"/>
        <v>0</v>
      </c>
      <c r="L47" s="146">
        <f t="shared" si="2"/>
        <v>0</v>
      </c>
    </row>
    <row r="48" spans="1:12" ht="12.75">
      <c r="A48" s="25">
        <v>44</v>
      </c>
      <c r="B48" s="25" t="s">
        <v>15</v>
      </c>
      <c r="C48" s="18" t="s">
        <v>34</v>
      </c>
      <c r="D48" s="28" t="s">
        <v>27</v>
      </c>
      <c r="E48" s="28"/>
      <c r="F48" s="28" t="s">
        <v>12</v>
      </c>
      <c r="G48" s="133">
        <v>10</v>
      </c>
      <c r="H48" s="133"/>
      <c r="I48" s="133">
        <f t="shared" si="0"/>
        <v>0</v>
      </c>
      <c r="J48" s="154"/>
      <c r="K48" s="139">
        <f t="shared" si="1"/>
        <v>0</v>
      </c>
      <c r="L48" s="146">
        <f t="shared" si="2"/>
        <v>0</v>
      </c>
    </row>
    <row r="49" spans="1:12" ht="12.75">
      <c r="A49" s="25">
        <v>45</v>
      </c>
      <c r="B49" s="25" t="s">
        <v>15</v>
      </c>
      <c r="C49" s="18" t="s">
        <v>34</v>
      </c>
      <c r="D49" s="28" t="s">
        <v>26</v>
      </c>
      <c r="E49" s="28"/>
      <c r="F49" s="28" t="s">
        <v>12</v>
      </c>
      <c r="G49" s="133">
        <v>5</v>
      </c>
      <c r="H49" s="133"/>
      <c r="I49" s="133">
        <f t="shared" si="0"/>
        <v>0</v>
      </c>
      <c r="J49" s="154"/>
      <c r="K49" s="139">
        <f t="shared" si="1"/>
        <v>0</v>
      </c>
      <c r="L49" s="146">
        <f t="shared" si="2"/>
        <v>0</v>
      </c>
    </row>
    <row r="50" spans="1:12" ht="12.75">
      <c r="A50" s="25">
        <v>46</v>
      </c>
      <c r="B50" s="25" t="s">
        <v>15</v>
      </c>
      <c r="C50" s="18" t="s">
        <v>35</v>
      </c>
      <c r="D50" s="28" t="s">
        <v>25</v>
      </c>
      <c r="E50" s="28"/>
      <c r="F50" s="28" t="s">
        <v>12</v>
      </c>
      <c r="G50" s="133">
        <v>10</v>
      </c>
      <c r="H50" s="133"/>
      <c r="I50" s="133">
        <f t="shared" si="0"/>
        <v>0</v>
      </c>
      <c r="J50" s="154"/>
      <c r="K50" s="139">
        <f t="shared" si="1"/>
        <v>0</v>
      </c>
      <c r="L50" s="146">
        <f t="shared" si="2"/>
        <v>0</v>
      </c>
    </row>
    <row r="51" spans="1:12" ht="12.75">
      <c r="A51" s="25">
        <v>47</v>
      </c>
      <c r="B51" s="25" t="s">
        <v>15</v>
      </c>
      <c r="C51" s="18" t="s">
        <v>35</v>
      </c>
      <c r="D51" s="28" t="s">
        <v>27</v>
      </c>
      <c r="E51" s="28"/>
      <c r="F51" s="28" t="s">
        <v>12</v>
      </c>
      <c r="G51" s="133">
        <v>5</v>
      </c>
      <c r="H51" s="133"/>
      <c r="I51" s="133">
        <f t="shared" si="0"/>
        <v>0</v>
      </c>
      <c r="J51" s="154"/>
      <c r="K51" s="139">
        <f t="shared" si="1"/>
        <v>0</v>
      </c>
      <c r="L51" s="146">
        <f t="shared" si="2"/>
        <v>0</v>
      </c>
    </row>
    <row r="52" spans="1:12" ht="12.75">
      <c r="A52" s="25"/>
      <c r="B52" s="25" t="s">
        <v>15</v>
      </c>
      <c r="C52" s="26" t="s">
        <v>36</v>
      </c>
      <c r="D52" s="28"/>
      <c r="E52" s="28"/>
      <c r="F52" s="28"/>
      <c r="G52" s="133"/>
      <c r="H52" s="133"/>
      <c r="I52" s="133"/>
      <c r="J52" s="154"/>
      <c r="K52" s="139"/>
      <c r="L52" s="146"/>
    </row>
    <row r="53" spans="1:12" ht="38.25">
      <c r="A53" s="25">
        <v>48</v>
      </c>
      <c r="B53" s="25" t="s">
        <v>15</v>
      </c>
      <c r="C53" s="18" t="s">
        <v>37</v>
      </c>
      <c r="D53" s="28" t="s">
        <v>39</v>
      </c>
      <c r="E53" s="28"/>
      <c r="F53" s="28" t="s">
        <v>12</v>
      </c>
      <c r="G53" s="133">
        <v>5</v>
      </c>
      <c r="H53" s="133"/>
      <c r="I53" s="133">
        <f>G53*H53</f>
        <v>0</v>
      </c>
      <c r="J53" s="154"/>
      <c r="K53" s="139">
        <f>I53*J53</f>
        <v>0</v>
      </c>
      <c r="L53" s="146">
        <f t="shared" si="2"/>
        <v>0</v>
      </c>
    </row>
    <row r="54" spans="1:12" ht="38.25">
      <c r="A54" s="25">
        <v>49</v>
      </c>
      <c r="B54" s="25" t="s">
        <v>15</v>
      </c>
      <c r="C54" s="18" t="s">
        <v>37</v>
      </c>
      <c r="D54" s="28" t="s">
        <v>40</v>
      </c>
      <c r="E54" s="28"/>
      <c r="F54" s="28" t="s">
        <v>12</v>
      </c>
      <c r="G54" s="133">
        <v>5</v>
      </c>
      <c r="H54" s="133"/>
      <c r="I54" s="133">
        <f aca="true" t="shared" si="3" ref="I54:I71">G54*H54</f>
        <v>0</v>
      </c>
      <c r="J54" s="154"/>
      <c r="K54" s="139">
        <f aca="true" t="shared" si="4" ref="K54:K71">I54*J54</f>
        <v>0</v>
      </c>
      <c r="L54" s="146">
        <f t="shared" si="2"/>
        <v>0</v>
      </c>
    </row>
    <row r="55" spans="1:12" ht="38.25">
      <c r="A55" s="25">
        <v>50</v>
      </c>
      <c r="B55" s="25" t="s">
        <v>15</v>
      </c>
      <c r="C55" s="18" t="s">
        <v>37</v>
      </c>
      <c r="D55" s="28" t="s">
        <v>41</v>
      </c>
      <c r="E55" s="28"/>
      <c r="F55" s="28" t="s">
        <v>12</v>
      </c>
      <c r="G55" s="133">
        <v>5</v>
      </c>
      <c r="H55" s="133"/>
      <c r="I55" s="133">
        <f t="shared" si="3"/>
        <v>0</v>
      </c>
      <c r="J55" s="154"/>
      <c r="K55" s="139">
        <f t="shared" si="4"/>
        <v>0</v>
      </c>
      <c r="L55" s="146">
        <f t="shared" si="2"/>
        <v>0</v>
      </c>
    </row>
    <row r="56" spans="1:12" ht="25.5">
      <c r="A56" s="25">
        <v>51</v>
      </c>
      <c r="B56" s="25" t="s">
        <v>15</v>
      </c>
      <c r="C56" s="18" t="s">
        <v>218</v>
      </c>
      <c r="D56" s="28" t="s">
        <v>72</v>
      </c>
      <c r="E56" s="28"/>
      <c r="F56" s="28" t="s">
        <v>12</v>
      </c>
      <c r="G56" s="133">
        <v>2</v>
      </c>
      <c r="H56" s="133"/>
      <c r="I56" s="133">
        <f t="shared" si="3"/>
        <v>0</v>
      </c>
      <c r="J56" s="154"/>
      <c r="K56" s="139">
        <f t="shared" si="4"/>
        <v>0</v>
      </c>
      <c r="L56" s="146">
        <f t="shared" si="2"/>
        <v>0</v>
      </c>
    </row>
    <row r="57" spans="1:12" ht="38.25">
      <c r="A57" s="25">
        <v>52</v>
      </c>
      <c r="B57" s="25" t="s">
        <v>15</v>
      </c>
      <c r="C57" s="18" t="s">
        <v>37</v>
      </c>
      <c r="D57" s="28" t="s">
        <v>42</v>
      </c>
      <c r="E57" s="28"/>
      <c r="F57" s="28" t="s">
        <v>12</v>
      </c>
      <c r="G57" s="133">
        <v>3</v>
      </c>
      <c r="H57" s="133"/>
      <c r="I57" s="133">
        <f t="shared" si="3"/>
        <v>0</v>
      </c>
      <c r="J57" s="154"/>
      <c r="K57" s="139">
        <f t="shared" si="4"/>
        <v>0</v>
      </c>
      <c r="L57" s="146">
        <f t="shared" si="2"/>
        <v>0</v>
      </c>
    </row>
    <row r="58" spans="1:12" ht="12.75">
      <c r="A58" s="25">
        <v>53</v>
      </c>
      <c r="B58" s="25" t="s">
        <v>15</v>
      </c>
      <c r="C58" s="18" t="s">
        <v>43</v>
      </c>
      <c r="D58" s="28">
        <v>80</v>
      </c>
      <c r="E58" s="28"/>
      <c r="F58" s="28" t="s">
        <v>12</v>
      </c>
      <c r="G58" s="133">
        <v>30</v>
      </c>
      <c r="H58" s="133"/>
      <c r="I58" s="133">
        <f t="shared" si="3"/>
        <v>0</v>
      </c>
      <c r="J58" s="154"/>
      <c r="K58" s="139">
        <f t="shared" si="4"/>
        <v>0</v>
      </c>
      <c r="L58" s="146">
        <f t="shared" si="2"/>
        <v>0</v>
      </c>
    </row>
    <row r="59" spans="1:12" ht="12.75">
      <c r="A59" s="25">
        <v>54</v>
      </c>
      <c r="B59" s="25" t="s">
        <v>15</v>
      </c>
      <c r="C59" s="18" t="s">
        <v>44</v>
      </c>
      <c r="D59" s="28">
        <v>100</v>
      </c>
      <c r="E59" s="28"/>
      <c r="F59" s="28" t="s">
        <v>12</v>
      </c>
      <c r="G59" s="133">
        <v>15</v>
      </c>
      <c r="H59" s="133"/>
      <c r="I59" s="133">
        <f t="shared" si="3"/>
        <v>0</v>
      </c>
      <c r="J59" s="154"/>
      <c r="K59" s="139">
        <f t="shared" si="4"/>
        <v>0</v>
      </c>
      <c r="L59" s="146">
        <f t="shared" si="2"/>
        <v>0</v>
      </c>
    </row>
    <row r="60" spans="1:12" ht="12.75">
      <c r="A60" s="25">
        <v>55</v>
      </c>
      <c r="B60" s="25" t="s">
        <v>15</v>
      </c>
      <c r="C60" s="18" t="s">
        <v>45</v>
      </c>
      <c r="D60" s="28"/>
      <c r="E60" s="28"/>
      <c r="F60" s="28" t="s">
        <v>12</v>
      </c>
      <c r="G60" s="133">
        <v>5</v>
      </c>
      <c r="H60" s="133"/>
      <c r="I60" s="133">
        <f t="shared" si="3"/>
        <v>0</v>
      </c>
      <c r="J60" s="154"/>
      <c r="K60" s="139">
        <f t="shared" si="4"/>
        <v>0</v>
      </c>
      <c r="L60" s="146">
        <f t="shared" si="2"/>
        <v>0</v>
      </c>
    </row>
    <row r="61" spans="1:12" ht="12.75">
      <c r="A61" s="25">
        <v>56</v>
      </c>
      <c r="B61" s="25" t="s">
        <v>15</v>
      </c>
      <c r="C61" s="18" t="s">
        <v>46</v>
      </c>
      <c r="D61" s="28">
        <v>150</v>
      </c>
      <c r="E61" s="28"/>
      <c r="F61" s="28" t="s">
        <v>12</v>
      </c>
      <c r="G61" s="133">
        <v>2</v>
      </c>
      <c r="H61" s="133"/>
      <c r="I61" s="133">
        <f t="shared" si="3"/>
        <v>0</v>
      </c>
      <c r="J61" s="154"/>
      <c r="K61" s="139">
        <f t="shared" si="4"/>
        <v>0</v>
      </c>
      <c r="L61" s="146">
        <f t="shared" si="2"/>
        <v>0</v>
      </c>
    </row>
    <row r="62" spans="1:12" ht="12.75">
      <c r="A62" s="25">
        <v>57</v>
      </c>
      <c r="B62" s="25" t="s">
        <v>15</v>
      </c>
      <c r="C62" s="18" t="s">
        <v>46</v>
      </c>
      <c r="D62" s="28">
        <v>200</v>
      </c>
      <c r="E62" s="28"/>
      <c r="F62" s="28" t="s">
        <v>12</v>
      </c>
      <c r="G62" s="133">
        <v>2</v>
      </c>
      <c r="H62" s="133"/>
      <c r="I62" s="133">
        <f t="shared" si="3"/>
        <v>0</v>
      </c>
      <c r="J62" s="154"/>
      <c r="K62" s="139">
        <f t="shared" si="4"/>
        <v>0</v>
      </c>
      <c r="L62" s="146">
        <f t="shared" si="2"/>
        <v>0</v>
      </c>
    </row>
    <row r="63" spans="1:12" ht="12.75">
      <c r="A63" s="25"/>
      <c r="B63" s="25" t="s">
        <v>15</v>
      </c>
      <c r="C63" s="26" t="s">
        <v>47</v>
      </c>
      <c r="D63" s="28"/>
      <c r="E63" s="28"/>
      <c r="F63" s="28"/>
      <c r="G63" s="133"/>
      <c r="H63" s="133"/>
      <c r="I63" s="133"/>
      <c r="J63" s="154"/>
      <c r="K63" s="139"/>
      <c r="L63" s="146"/>
    </row>
    <row r="64" spans="1:12" ht="12.75">
      <c r="A64" s="25">
        <v>58</v>
      </c>
      <c r="B64" s="25" t="s">
        <v>15</v>
      </c>
      <c r="C64" s="18" t="s">
        <v>94</v>
      </c>
      <c r="D64" s="28">
        <v>80</v>
      </c>
      <c r="E64" s="28"/>
      <c r="F64" s="28" t="s">
        <v>12</v>
      </c>
      <c r="G64" s="133">
        <v>2</v>
      </c>
      <c r="H64" s="133"/>
      <c r="I64" s="133">
        <f t="shared" si="3"/>
        <v>0</v>
      </c>
      <c r="J64" s="154"/>
      <c r="K64" s="139">
        <f t="shared" si="4"/>
        <v>0</v>
      </c>
      <c r="L64" s="146">
        <f t="shared" si="2"/>
        <v>0</v>
      </c>
    </row>
    <row r="65" spans="1:12" ht="12.75">
      <c r="A65" s="25">
        <v>59</v>
      </c>
      <c r="B65" s="25" t="s">
        <v>15</v>
      </c>
      <c r="C65" s="18" t="s">
        <v>94</v>
      </c>
      <c r="D65" s="28">
        <v>100</v>
      </c>
      <c r="E65" s="28"/>
      <c r="F65" s="28" t="s">
        <v>12</v>
      </c>
      <c r="G65" s="133">
        <v>5</v>
      </c>
      <c r="H65" s="133"/>
      <c r="I65" s="133">
        <f t="shared" si="3"/>
        <v>0</v>
      </c>
      <c r="J65" s="154"/>
      <c r="K65" s="139">
        <f t="shared" si="4"/>
        <v>0</v>
      </c>
      <c r="L65" s="146">
        <f t="shared" si="2"/>
        <v>0</v>
      </c>
    </row>
    <row r="66" spans="1:12" ht="25.5">
      <c r="A66" s="25">
        <v>60</v>
      </c>
      <c r="B66" s="25" t="s">
        <v>15</v>
      </c>
      <c r="C66" s="18" t="s">
        <v>49</v>
      </c>
      <c r="D66" s="28">
        <v>80</v>
      </c>
      <c r="E66" s="28"/>
      <c r="F66" s="28" t="s">
        <v>12</v>
      </c>
      <c r="G66" s="133">
        <v>4</v>
      </c>
      <c r="H66" s="133"/>
      <c r="I66" s="133">
        <f t="shared" si="3"/>
        <v>0</v>
      </c>
      <c r="J66" s="154"/>
      <c r="K66" s="139">
        <f t="shared" si="4"/>
        <v>0</v>
      </c>
      <c r="L66" s="146">
        <f t="shared" si="2"/>
        <v>0</v>
      </c>
    </row>
    <row r="67" spans="1:12" ht="25.5">
      <c r="A67" s="25">
        <v>61</v>
      </c>
      <c r="B67" s="25" t="s">
        <v>15</v>
      </c>
      <c r="C67" s="18" t="s">
        <v>50</v>
      </c>
      <c r="D67" s="28">
        <v>100</v>
      </c>
      <c r="E67" s="28"/>
      <c r="F67" s="28" t="s">
        <v>12</v>
      </c>
      <c r="G67" s="133">
        <v>20</v>
      </c>
      <c r="H67" s="133"/>
      <c r="I67" s="133">
        <f t="shared" si="3"/>
        <v>0</v>
      </c>
      <c r="J67" s="154"/>
      <c r="K67" s="139">
        <f t="shared" si="4"/>
        <v>0</v>
      </c>
      <c r="L67" s="146">
        <f t="shared" si="2"/>
        <v>0</v>
      </c>
    </row>
    <row r="68" spans="1:12" ht="25.5">
      <c r="A68" s="25">
        <v>62</v>
      </c>
      <c r="B68" s="25" t="s">
        <v>15</v>
      </c>
      <c r="C68" s="18" t="s">
        <v>51</v>
      </c>
      <c r="D68" s="28">
        <v>150</v>
      </c>
      <c r="E68" s="28"/>
      <c r="F68" s="28" t="s">
        <v>12</v>
      </c>
      <c r="G68" s="133">
        <v>4</v>
      </c>
      <c r="H68" s="133"/>
      <c r="I68" s="133">
        <f t="shared" si="3"/>
        <v>0</v>
      </c>
      <c r="J68" s="154"/>
      <c r="K68" s="139">
        <f t="shared" si="4"/>
        <v>0</v>
      </c>
      <c r="L68" s="146">
        <f t="shared" si="2"/>
        <v>0</v>
      </c>
    </row>
    <row r="69" spans="1:12" ht="25.5">
      <c r="A69" s="25">
        <v>63</v>
      </c>
      <c r="B69" s="25" t="s">
        <v>15</v>
      </c>
      <c r="C69" s="18" t="s">
        <v>52</v>
      </c>
      <c r="D69" s="28">
        <v>200</v>
      </c>
      <c r="E69" s="28"/>
      <c r="F69" s="28" t="s">
        <v>12</v>
      </c>
      <c r="G69" s="133">
        <v>2</v>
      </c>
      <c r="H69" s="133"/>
      <c r="I69" s="133">
        <f t="shared" si="3"/>
        <v>0</v>
      </c>
      <c r="J69" s="154"/>
      <c r="K69" s="139">
        <f t="shared" si="4"/>
        <v>0</v>
      </c>
      <c r="L69" s="146">
        <f t="shared" si="2"/>
        <v>0</v>
      </c>
    </row>
    <row r="70" spans="1:12" ht="25.5">
      <c r="A70" s="25">
        <v>64</v>
      </c>
      <c r="B70" s="25" t="s">
        <v>15</v>
      </c>
      <c r="C70" s="18" t="s">
        <v>53</v>
      </c>
      <c r="D70" s="28">
        <v>80</v>
      </c>
      <c r="E70" s="28"/>
      <c r="F70" s="28" t="s">
        <v>12</v>
      </c>
      <c r="G70" s="133">
        <v>2</v>
      </c>
      <c r="H70" s="133"/>
      <c r="I70" s="133">
        <f t="shared" si="3"/>
        <v>0</v>
      </c>
      <c r="J70" s="154"/>
      <c r="K70" s="139">
        <f t="shared" si="4"/>
        <v>0</v>
      </c>
      <c r="L70" s="146">
        <f>I70+K70</f>
        <v>0</v>
      </c>
    </row>
    <row r="71" spans="1:12" ht="25.5">
      <c r="A71" s="25">
        <v>65</v>
      </c>
      <c r="B71" s="25" t="s">
        <v>15</v>
      </c>
      <c r="C71" s="18" t="s">
        <v>54</v>
      </c>
      <c r="D71" s="28">
        <v>100</v>
      </c>
      <c r="E71" s="28"/>
      <c r="F71" s="28" t="s">
        <v>12</v>
      </c>
      <c r="G71" s="133">
        <v>2</v>
      </c>
      <c r="H71" s="133"/>
      <c r="I71" s="134">
        <f t="shared" si="3"/>
        <v>0</v>
      </c>
      <c r="J71" s="154"/>
      <c r="K71" s="139">
        <f t="shared" si="4"/>
        <v>0</v>
      </c>
      <c r="L71" s="146">
        <f>I71+K71</f>
        <v>0</v>
      </c>
    </row>
    <row r="72" spans="1:12" ht="22.5" customHeight="1">
      <c r="A72" s="31"/>
      <c r="B72" s="32"/>
      <c r="C72" s="170" t="s">
        <v>136</v>
      </c>
      <c r="D72" s="171"/>
      <c r="E72" s="171"/>
      <c r="F72" s="33"/>
      <c r="G72" s="34"/>
      <c r="H72" s="95"/>
      <c r="I72" s="96">
        <f>SUM(I5:I51)+SUM(I53:I71)</f>
        <v>0</v>
      </c>
      <c r="J72" s="95"/>
      <c r="K72" s="140">
        <f>SUM(K5:K51)+SUM(K53:K71)</f>
        <v>0</v>
      </c>
      <c r="L72" s="147">
        <f>SUM(L5:L51)+SUM(L53:L71)</f>
        <v>0</v>
      </c>
    </row>
    <row r="74" ht="12.75">
      <c r="A74" s="64"/>
    </row>
    <row r="76" spans="1:3" ht="12.75">
      <c r="A76" s="35" t="s">
        <v>55</v>
      </c>
      <c r="B76" s="36"/>
      <c r="C76" s="37"/>
    </row>
    <row r="77" ht="12.75">
      <c r="A77" s="38" t="s">
        <v>95</v>
      </c>
    </row>
    <row r="78" ht="12.75">
      <c r="A78" s="38" t="s">
        <v>96</v>
      </c>
    </row>
    <row r="79" ht="12.75">
      <c r="A79" s="38" t="s">
        <v>98</v>
      </c>
    </row>
    <row r="80" ht="12.75">
      <c r="A80" s="38" t="s">
        <v>97</v>
      </c>
    </row>
    <row r="81" ht="12.75">
      <c r="A81" s="38" t="s">
        <v>99</v>
      </c>
    </row>
    <row r="82" ht="12.75">
      <c r="A82" s="38" t="s">
        <v>100</v>
      </c>
    </row>
    <row r="83" ht="12.75">
      <c r="A83" s="38" t="s">
        <v>101</v>
      </c>
    </row>
    <row r="84" ht="12.75">
      <c r="A84" s="38" t="s">
        <v>102</v>
      </c>
    </row>
    <row r="85" ht="12.75">
      <c r="A85" s="38" t="s">
        <v>103</v>
      </c>
    </row>
    <row r="86" ht="12.75">
      <c r="A86" s="38" t="s">
        <v>104</v>
      </c>
    </row>
    <row r="89" spans="1:12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142"/>
      <c r="L89" s="142"/>
    </row>
    <row r="90" spans="2:12" ht="12.75" customHeight="1">
      <c r="B90" s="39"/>
      <c r="C90" s="39"/>
      <c r="D90" s="39"/>
      <c r="E90" s="39"/>
      <c r="F90" s="39"/>
      <c r="G90" s="39"/>
      <c r="H90" s="39"/>
      <c r="I90" s="39"/>
      <c r="J90" s="39"/>
      <c r="K90" s="142"/>
      <c r="L90" s="142"/>
    </row>
    <row r="91" spans="1:12" ht="12.75" customHeight="1">
      <c r="A91" s="167" t="s">
        <v>57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</row>
    <row r="92" spans="1:12" ht="12.75" customHeight="1">
      <c r="A92" s="172" t="s">
        <v>105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  <row r="93" spans="1:12" ht="12.75" customHeight="1">
      <c r="A93" s="172" t="s">
        <v>106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</row>
    <row r="94" spans="1:12" ht="12.75" customHeight="1">
      <c r="A94" s="172" t="s">
        <v>107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</row>
    <row r="95" spans="1:12" ht="12.75">
      <c r="A95" s="168" t="s">
        <v>108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</row>
    <row r="96" spans="1:12" ht="12.7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</row>
    <row r="97" spans="1:10" ht="12.75">
      <c r="A97" s="38"/>
      <c r="B97" s="38"/>
      <c r="C97" s="41"/>
      <c r="D97" s="38"/>
      <c r="E97" s="38"/>
      <c r="F97" s="38"/>
      <c r="G97" s="40"/>
      <c r="H97" s="40"/>
      <c r="I97" s="40"/>
      <c r="J97" s="40"/>
    </row>
    <row r="98" spans="1:12" ht="12.75" customHeight="1">
      <c r="A98" s="167" t="s">
        <v>61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</row>
    <row r="99" spans="1:12" ht="12.75" customHeight="1">
      <c r="A99" s="166" t="s">
        <v>58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</row>
    <row r="100" spans="1:12" ht="23.25" customHeight="1">
      <c r="A100" s="166" t="s">
        <v>109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</row>
    <row r="101" spans="1:12" ht="12.75" customHeight="1">
      <c r="A101" s="166" t="s">
        <v>59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</row>
    <row r="102" spans="1:12" ht="12.75" customHeight="1">
      <c r="A102" s="166" t="s">
        <v>60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</row>
    <row r="103" spans="1:12" ht="12.75" customHeight="1">
      <c r="A103" s="166" t="s">
        <v>62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</row>
    <row r="104" spans="1:12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142"/>
      <c r="L104" s="142"/>
    </row>
    <row r="105" spans="1:10" ht="12.75" customHeight="1">
      <c r="A105" s="38"/>
      <c r="B105" s="38"/>
      <c r="C105" s="41"/>
      <c r="D105" s="38"/>
      <c r="E105" s="38"/>
      <c r="F105" s="38"/>
      <c r="G105" s="40"/>
      <c r="H105" s="40"/>
      <c r="I105" s="40"/>
      <c r="J105" s="40"/>
    </row>
    <row r="106" spans="1:12" ht="12.75" customHeight="1">
      <c r="A106" s="167" t="s">
        <v>63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</row>
    <row r="107" spans="1:12" ht="12.75" customHeight="1">
      <c r="A107" s="166" t="s">
        <v>64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</row>
    <row r="108" spans="1:12" ht="23.25" customHeight="1">
      <c r="A108" s="166" t="s">
        <v>56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</row>
    <row r="65296" ht="12.75">
      <c r="B65296" s="25"/>
    </row>
  </sheetData>
  <sheetProtection selectLockedCells="1" selectUnlockedCells="1"/>
  <mergeCells count="17">
    <mergeCell ref="A95:L95"/>
    <mergeCell ref="A96:L96"/>
    <mergeCell ref="A91:L91"/>
    <mergeCell ref="C3:E3"/>
    <mergeCell ref="C72:E72"/>
    <mergeCell ref="A92:L92"/>
    <mergeCell ref="A93:L93"/>
    <mergeCell ref="A94:L94"/>
    <mergeCell ref="A103:L103"/>
    <mergeCell ref="A106:L106"/>
    <mergeCell ref="A107:L107"/>
    <mergeCell ref="A108:L108"/>
    <mergeCell ref="A98:L98"/>
    <mergeCell ref="A99:L99"/>
    <mergeCell ref="A100:L100"/>
    <mergeCell ref="A101:L101"/>
    <mergeCell ref="A102:L102"/>
  </mergeCells>
  <printOptions horizontalCentered="1"/>
  <pageMargins left="0.7086614173228347" right="0.2755905511811024" top="0.4724409448818898" bottom="0.5" header="0.69" footer="0.3937007874015748"/>
  <pageSetup fitToHeight="11" fitToWidth="1" horizontalDpi="600" verticalDpi="6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K23" sqref="A1:K23"/>
    </sheetView>
  </sheetViews>
  <sheetFormatPr defaultColWidth="9.00390625" defaultRowHeight="12.75"/>
  <cols>
    <col min="1" max="1" width="5.875" style="1" customWidth="1"/>
    <col min="2" max="2" width="10.625" style="1" customWidth="1"/>
    <col min="3" max="3" width="35.875" style="2" customWidth="1"/>
    <col min="4" max="4" width="9.125" style="1" customWidth="1"/>
    <col min="5" max="5" width="7.375" style="1" customWidth="1"/>
    <col min="6" max="6" width="7.875" style="1" customWidth="1"/>
    <col min="7" max="7" width="16.25390625" style="1" customWidth="1"/>
    <col min="8" max="8" width="15.625" style="1" customWidth="1"/>
    <col min="9" max="9" width="13.25390625" style="1" customWidth="1"/>
    <col min="10" max="10" width="17.00390625" style="3" customWidth="1"/>
    <col min="11" max="11" width="18.25390625" style="4" customWidth="1"/>
    <col min="12" max="12" width="9.00390625" style="5" customWidth="1"/>
  </cols>
  <sheetData>
    <row r="1" ht="12.75">
      <c r="K1" s="164" t="s">
        <v>224</v>
      </c>
    </row>
    <row r="2" spans="1:11" ht="18.75">
      <c r="A2" s="7" t="s">
        <v>0</v>
      </c>
      <c r="B2" s="8"/>
      <c r="C2" s="8"/>
      <c r="D2" s="8" t="s">
        <v>65</v>
      </c>
      <c r="E2" s="8"/>
      <c r="F2" s="8"/>
      <c r="G2" s="8"/>
      <c r="H2" s="8"/>
      <c r="I2" s="8"/>
      <c r="J2" s="9"/>
      <c r="K2" s="24" t="s">
        <v>223</v>
      </c>
    </row>
    <row r="3" spans="1:12" s="121" customFormat="1" ht="25.5">
      <c r="A3" s="117" t="s">
        <v>2</v>
      </c>
      <c r="B3" s="118" t="s">
        <v>3</v>
      </c>
      <c r="C3" s="119" t="s">
        <v>4</v>
      </c>
      <c r="D3" s="118"/>
      <c r="E3" s="117" t="s">
        <v>5</v>
      </c>
      <c r="F3" s="88" t="s">
        <v>6</v>
      </c>
      <c r="G3" s="114" t="s">
        <v>219</v>
      </c>
      <c r="H3" s="70" t="s">
        <v>220</v>
      </c>
      <c r="I3" s="115" t="s">
        <v>221</v>
      </c>
      <c r="J3" s="70" t="s">
        <v>222</v>
      </c>
      <c r="K3" s="116" t="s">
        <v>7</v>
      </c>
      <c r="L3" s="124"/>
    </row>
    <row r="4" spans="1:11" ht="20.25" customHeight="1">
      <c r="A4" s="11"/>
      <c r="B4" s="42" t="s">
        <v>66</v>
      </c>
      <c r="C4" s="43" t="s">
        <v>67</v>
      </c>
      <c r="D4" s="14" t="s">
        <v>10</v>
      </c>
      <c r="E4" s="11"/>
      <c r="F4" s="14"/>
      <c r="G4" s="14"/>
      <c r="H4" s="14"/>
      <c r="I4" s="14"/>
      <c r="J4" s="44"/>
      <c r="K4" s="45"/>
    </row>
    <row r="5" spans="1:11" ht="63.75">
      <c r="A5" s="11">
        <v>1</v>
      </c>
      <c r="B5" s="46" t="s">
        <v>66</v>
      </c>
      <c r="C5" s="47" t="s">
        <v>68</v>
      </c>
      <c r="D5" s="11" t="s">
        <v>69</v>
      </c>
      <c r="E5" s="11" t="s">
        <v>12</v>
      </c>
      <c r="F5" s="14">
        <v>1</v>
      </c>
      <c r="G5" s="148"/>
      <c r="H5" s="148">
        <f>F5*G5</f>
        <v>0</v>
      </c>
      <c r="I5" s="153"/>
      <c r="J5" s="149">
        <f>H5*I5</f>
        <v>0</v>
      </c>
      <c r="K5" s="150">
        <f>H5+J5</f>
        <v>0</v>
      </c>
    </row>
    <row r="6" spans="1:11" ht="63.75">
      <c r="A6" s="11">
        <v>2</v>
      </c>
      <c r="B6" s="46" t="s">
        <v>66</v>
      </c>
      <c r="C6" s="47" t="s">
        <v>68</v>
      </c>
      <c r="D6" s="11" t="s">
        <v>48</v>
      </c>
      <c r="E6" s="11" t="s">
        <v>12</v>
      </c>
      <c r="F6" s="14">
        <v>2</v>
      </c>
      <c r="G6" s="148"/>
      <c r="H6" s="148">
        <f aca="true" t="shared" si="0" ref="H6:H13">F6*G6</f>
        <v>0</v>
      </c>
      <c r="I6" s="153"/>
      <c r="J6" s="149">
        <f aca="true" t="shared" si="1" ref="J6:J14">H6*I6</f>
        <v>0</v>
      </c>
      <c r="K6" s="150">
        <f aca="true" t="shared" si="2" ref="K6:K13">H6+J6</f>
        <v>0</v>
      </c>
    </row>
    <row r="7" spans="1:11" ht="63.75">
      <c r="A7" s="11">
        <v>3</v>
      </c>
      <c r="B7" s="46" t="s">
        <v>66</v>
      </c>
      <c r="C7" s="47" t="s">
        <v>68</v>
      </c>
      <c r="D7" s="11" t="s">
        <v>70</v>
      </c>
      <c r="E7" s="11" t="s">
        <v>12</v>
      </c>
      <c r="F7" s="14">
        <v>6</v>
      </c>
      <c r="G7" s="148"/>
      <c r="H7" s="148">
        <f t="shared" si="0"/>
        <v>0</v>
      </c>
      <c r="I7" s="153"/>
      <c r="J7" s="149">
        <f t="shared" si="1"/>
        <v>0</v>
      </c>
      <c r="K7" s="150">
        <f t="shared" si="2"/>
        <v>0</v>
      </c>
    </row>
    <row r="8" spans="1:11" ht="63.75">
      <c r="A8" s="11">
        <v>4</v>
      </c>
      <c r="B8" s="46" t="s">
        <v>66</v>
      </c>
      <c r="C8" s="47" t="s">
        <v>68</v>
      </c>
      <c r="D8" s="11" t="s">
        <v>71</v>
      </c>
      <c r="E8" s="11" t="s">
        <v>12</v>
      </c>
      <c r="F8" s="14">
        <v>1</v>
      </c>
      <c r="G8" s="148"/>
      <c r="H8" s="148">
        <f t="shared" si="0"/>
        <v>0</v>
      </c>
      <c r="I8" s="153"/>
      <c r="J8" s="149">
        <f t="shared" si="1"/>
        <v>0</v>
      </c>
      <c r="K8" s="150">
        <f t="shared" si="2"/>
        <v>0</v>
      </c>
    </row>
    <row r="9" spans="1:11" ht="63.75">
      <c r="A9" s="11">
        <v>5</v>
      </c>
      <c r="B9" s="46" t="s">
        <v>66</v>
      </c>
      <c r="C9" s="47" t="s">
        <v>68</v>
      </c>
      <c r="D9" s="11" t="s">
        <v>72</v>
      </c>
      <c r="E9" s="11" t="s">
        <v>12</v>
      </c>
      <c r="F9" s="14">
        <v>1</v>
      </c>
      <c r="G9" s="148"/>
      <c r="H9" s="148">
        <f t="shared" si="0"/>
        <v>0</v>
      </c>
      <c r="I9" s="153"/>
      <c r="J9" s="149">
        <f t="shared" si="1"/>
        <v>0</v>
      </c>
      <c r="K9" s="150">
        <f t="shared" si="2"/>
        <v>0</v>
      </c>
    </row>
    <row r="10" spans="1:11" ht="25.5">
      <c r="A10" s="11">
        <v>6</v>
      </c>
      <c r="B10" s="46" t="s">
        <v>66</v>
      </c>
      <c r="C10" s="47" t="s">
        <v>73</v>
      </c>
      <c r="D10" s="11" t="s">
        <v>135</v>
      </c>
      <c r="E10" s="11" t="s">
        <v>12</v>
      </c>
      <c r="F10" s="14">
        <v>6</v>
      </c>
      <c r="G10" s="148"/>
      <c r="H10" s="148">
        <f t="shared" si="0"/>
        <v>0</v>
      </c>
      <c r="I10" s="153"/>
      <c r="J10" s="149">
        <f t="shared" si="1"/>
        <v>0</v>
      </c>
      <c r="K10" s="150">
        <f t="shared" si="2"/>
        <v>0</v>
      </c>
    </row>
    <row r="11" spans="1:11" ht="25.5">
      <c r="A11" s="11">
        <v>7</v>
      </c>
      <c r="B11" s="46" t="s">
        <v>66</v>
      </c>
      <c r="C11" s="47" t="s">
        <v>110</v>
      </c>
      <c r="D11" s="11">
        <v>425</v>
      </c>
      <c r="E11" s="11" t="s">
        <v>12</v>
      </c>
      <c r="F11" s="14">
        <v>20</v>
      </c>
      <c r="G11" s="148"/>
      <c r="H11" s="148">
        <f t="shared" si="0"/>
        <v>0</v>
      </c>
      <c r="I11" s="153"/>
      <c r="J11" s="149">
        <f t="shared" si="1"/>
        <v>0</v>
      </c>
      <c r="K11" s="150">
        <f t="shared" si="2"/>
        <v>0</v>
      </c>
    </row>
    <row r="12" spans="1:11" ht="12.75">
      <c r="A12" s="11">
        <v>8</v>
      </c>
      <c r="B12" s="46" t="s">
        <v>66</v>
      </c>
      <c r="C12" s="47" t="s">
        <v>74</v>
      </c>
      <c r="D12" s="11"/>
      <c r="E12" s="11" t="s">
        <v>12</v>
      </c>
      <c r="F12" s="14">
        <v>10</v>
      </c>
      <c r="G12" s="148"/>
      <c r="H12" s="148">
        <f t="shared" si="0"/>
        <v>0</v>
      </c>
      <c r="I12" s="153"/>
      <c r="J12" s="149">
        <f t="shared" si="1"/>
        <v>0</v>
      </c>
      <c r="K12" s="150">
        <f t="shared" si="2"/>
        <v>0</v>
      </c>
    </row>
    <row r="13" spans="1:11" ht="12.75">
      <c r="A13" s="11">
        <v>9</v>
      </c>
      <c r="B13" s="46" t="s">
        <v>66</v>
      </c>
      <c r="C13" s="47" t="s">
        <v>75</v>
      </c>
      <c r="D13" s="11"/>
      <c r="E13" s="11" t="s">
        <v>12</v>
      </c>
      <c r="F13" s="14">
        <v>10</v>
      </c>
      <c r="G13" s="148"/>
      <c r="H13" s="151">
        <f t="shared" si="0"/>
        <v>0</v>
      </c>
      <c r="I13" s="153"/>
      <c r="J13" s="152">
        <f t="shared" si="1"/>
        <v>0</v>
      </c>
      <c r="K13" s="150">
        <f t="shared" si="2"/>
        <v>0</v>
      </c>
    </row>
    <row r="14" spans="1:11" ht="22.5" customHeight="1">
      <c r="A14" s="19"/>
      <c r="B14" s="20"/>
      <c r="C14" s="20" t="s">
        <v>76</v>
      </c>
      <c r="D14" s="20"/>
      <c r="E14" s="21"/>
      <c r="F14" s="21"/>
      <c r="G14" s="21"/>
      <c r="H14" s="92">
        <f>H5:H14</f>
        <v>0</v>
      </c>
      <c r="I14" s="21"/>
      <c r="J14" s="102">
        <f t="shared" si="1"/>
        <v>0</v>
      </c>
      <c r="K14" s="100">
        <f>SUM(K5:K13)</f>
        <v>0</v>
      </c>
    </row>
    <row r="17" spans="1:11" ht="12.75" customHeight="1">
      <c r="A17" s="38" t="s">
        <v>111</v>
      </c>
      <c r="B17" s="38"/>
      <c r="C17" s="41"/>
      <c r="D17" s="38"/>
      <c r="E17" s="38"/>
      <c r="F17" s="40"/>
      <c r="G17" s="40"/>
      <c r="H17" s="40"/>
      <c r="I17" s="40"/>
      <c r="J17" s="40"/>
      <c r="K17" s="40"/>
    </row>
    <row r="18" spans="1:11" ht="12.75" customHeight="1">
      <c r="A18" s="167" t="s">
        <v>63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40"/>
    </row>
    <row r="19" spans="1:11" ht="12.75" customHeight="1">
      <c r="A19" s="166" t="s">
        <v>64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0" spans="1:11" ht="25.5" customHeight="1">
      <c r="A20" s="166" t="s">
        <v>107</v>
      </c>
      <c r="B20" s="166"/>
      <c r="C20" s="166"/>
      <c r="D20" s="166"/>
      <c r="E20" s="166"/>
      <c r="F20" s="166"/>
      <c r="G20" s="166"/>
      <c r="H20" s="166"/>
      <c r="I20" s="166"/>
      <c r="J20" s="166"/>
      <c r="K20" s="40"/>
    </row>
  </sheetData>
  <sheetProtection selectLockedCells="1" selectUnlockedCells="1"/>
  <mergeCells count="3">
    <mergeCell ref="A18:J18"/>
    <mergeCell ref="A19:K19"/>
    <mergeCell ref="A20:J20"/>
  </mergeCells>
  <printOptions horizontalCentered="1"/>
  <pageMargins left="0.42" right="0.31496062992125984" top="0.65" bottom="0.6" header="0.4" footer="0.36"/>
  <pageSetup fitToHeight="5" fitToWidth="1" horizontalDpi="600" verticalDpi="6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110" zoomScaleNormal="110" zoomScalePageLayoutView="0" workbookViewId="0" topLeftCell="A1">
      <selection activeCell="K65" sqref="A1:K65"/>
    </sheetView>
  </sheetViews>
  <sheetFormatPr defaultColWidth="9.00390625" defaultRowHeight="12.75"/>
  <cols>
    <col min="1" max="1" width="4.75390625" style="1" customWidth="1"/>
    <col min="2" max="2" width="11.25390625" style="1" customWidth="1"/>
    <col min="3" max="3" width="42.00390625" style="2" customWidth="1"/>
    <col min="4" max="4" width="13.25390625" style="1" customWidth="1"/>
    <col min="5" max="5" width="9.375" style="1" customWidth="1"/>
    <col min="6" max="6" width="8.75390625" style="1" customWidth="1"/>
    <col min="7" max="7" width="11.625" style="1" customWidth="1"/>
    <col min="8" max="8" width="11.00390625" style="1" customWidth="1"/>
    <col min="9" max="9" width="10.75390625" style="1" customWidth="1"/>
    <col min="10" max="10" width="17.625" style="3" customWidth="1"/>
    <col min="11" max="11" width="18.125" style="4" customWidth="1"/>
    <col min="12" max="12" width="4.00390625" style="5" customWidth="1"/>
    <col min="14" max="14" width="9.125" style="6" customWidth="1"/>
  </cols>
  <sheetData>
    <row r="1" ht="12.75">
      <c r="K1" s="164" t="s">
        <v>224</v>
      </c>
    </row>
    <row r="2" spans="1:11" ht="18.75">
      <c r="A2" s="7" t="s">
        <v>0</v>
      </c>
      <c r="B2" s="8"/>
      <c r="C2" s="125"/>
      <c r="D2" s="8" t="s">
        <v>138</v>
      </c>
      <c r="E2" s="8"/>
      <c r="F2" s="8"/>
      <c r="G2" s="8"/>
      <c r="H2" s="8"/>
      <c r="I2" s="8"/>
      <c r="J2" s="9"/>
      <c r="K2" s="10" t="s">
        <v>223</v>
      </c>
    </row>
    <row r="3" spans="1:14" s="112" customFormat="1" ht="36">
      <c r="A3" s="105" t="s">
        <v>2</v>
      </c>
      <c r="B3" s="106" t="s">
        <v>3</v>
      </c>
      <c r="C3" s="127" t="s">
        <v>4</v>
      </c>
      <c r="D3" s="106"/>
      <c r="E3" s="105" t="s">
        <v>5</v>
      </c>
      <c r="F3" s="105" t="s">
        <v>6</v>
      </c>
      <c r="G3" s="107" t="s">
        <v>219</v>
      </c>
      <c r="H3" s="108" t="s">
        <v>220</v>
      </c>
      <c r="I3" s="109" t="s">
        <v>221</v>
      </c>
      <c r="J3" s="108" t="s">
        <v>222</v>
      </c>
      <c r="K3" s="110" t="s">
        <v>7</v>
      </c>
      <c r="L3" s="111"/>
      <c r="N3" s="113"/>
    </row>
    <row r="4" spans="1:11" ht="12.75">
      <c r="A4" s="48"/>
      <c r="B4" s="49" t="s">
        <v>77</v>
      </c>
      <c r="C4" s="126" t="s">
        <v>78</v>
      </c>
      <c r="D4" s="50" t="s">
        <v>10</v>
      </c>
      <c r="E4" s="48" t="s">
        <v>12</v>
      </c>
      <c r="F4" s="50"/>
      <c r="G4" s="50"/>
      <c r="H4" s="50"/>
      <c r="I4" s="50"/>
      <c r="J4" s="51"/>
      <c r="K4" s="52"/>
    </row>
    <row r="5" spans="1:13" ht="45" customHeight="1">
      <c r="A5" s="48">
        <v>1</v>
      </c>
      <c r="B5" s="25" t="s">
        <v>77</v>
      </c>
      <c r="C5" s="53" t="s">
        <v>87</v>
      </c>
      <c r="D5" s="25">
        <v>80</v>
      </c>
      <c r="E5" s="25" t="s">
        <v>12</v>
      </c>
      <c r="F5" s="25">
        <v>30</v>
      </c>
      <c r="G5" s="155"/>
      <c r="H5" s="155">
        <f>F5*G5</f>
        <v>0</v>
      </c>
      <c r="I5" s="156"/>
      <c r="J5" s="51">
        <f>H5*I5</f>
        <v>0</v>
      </c>
      <c r="K5" s="52">
        <f>H5+J5</f>
        <v>0</v>
      </c>
      <c r="L5" s="124"/>
      <c r="M5" s="5"/>
    </row>
    <row r="6" spans="1:13" ht="42.75" customHeight="1">
      <c r="A6" s="48">
        <v>2</v>
      </c>
      <c r="B6" s="25" t="s">
        <v>77</v>
      </c>
      <c r="C6" s="53" t="s">
        <v>88</v>
      </c>
      <c r="D6" s="25">
        <v>80</v>
      </c>
      <c r="E6" s="25" t="s">
        <v>12</v>
      </c>
      <c r="F6" s="25">
        <v>5</v>
      </c>
      <c r="G6" s="155"/>
      <c r="H6" s="155">
        <f aca="true" t="shared" si="0" ref="H6:H13">F6*G6</f>
        <v>0</v>
      </c>
      <c r="I6" s="156"/>
      <c r="J6" s="51">
        <f aca="true" t="shared" si="1" ref="J6:J13">H6*I6</f>
        <v>0</v>
      </c>
      <c r="K6" s="52">
        <f aca="true" t="shared" si="2" ref="K6:K13">H6+J6</f>
        <v>0</v>
      </c>
      <c r="L6" s="124"/>
      <c r="M6" s="5"/>
    </row>
    <row r="7" spans="1:13" ht="41.25" customHeight="1">
      <c r="A7" s="48">
        <v>3</v>
      </c>
      <c r="B7" s="25" t="s">
        <v>66</v>
      </c>
      <c r="C7" s="54" t="s">
        <v>79</v>
      </c>
      <c r="D7" s="25"/>
      <c r="E7" s="25" t="s">
        <v>12</v>
      </c>
      <c r="F7" s="25">
        <v>5</v>
      </c>
      <c r="G7" s="25"/>
      <c r="H7" s="155">
        <f t="shared" si="0"/>
        <v>0</v>
      </c>
      <c r="I7" s="156"/>
      <c r="J7" s="51">
        <f t="shared" si="1"/>
        <v>0</v>
      </c>
      <c r="K7" s="52">
        <f t="shared" si="2"/>
        <v>0</v>
      </c>
      <c r="L7" s="124"/>
      <c r="M7" s="5"/>
    </row>
    <row r="8" spans="1:13" ht="25.5">
      <c r="A8" s="48">
        <v>4</v>
      </c>
      <c r="B8" s="25" t="s">
        <v>66</v>
      </c>
      <c r="C8" s="54" t="s">
        <v>80</v>
      </c>
      <c r="D8" s="25"/>
      <c r="E8" s="25" t="s">
        <v>12</v>
      </c>
      <c r="F8" s="25">
        <v>30</v>
      </c>
      <c r="G8" s="25"/>
      <c r="H8" s="155">
        <f t="shared" si="0"/>
        <v>0</v>
      </c>
      <c r="I8" s="156"/>
      <c r="J8" s="51">
        <f t="shared" si="1"/>
        <v>0</v>
      </c>
      <c r="K8" s="52">
        <f t="shared" si="2"/>
        <v>0</v>
      </c>
      <c r="L8" s="124"/>
      <c r="M8" s="5"/>
    </row>
    <row r="9" spans="1:13" ht="51">
      <c r="A9" s="48">
        <v>5</v>
      </c>
      <c r="B9" s="25" t="s">
        <v>66</v>
      </c>
      <c r="C9" s="54" t="s">
        <v>81</v>
      </c>
      <c r="D9" s="25" t="s">
        <v>82</v>
      </c>
      <c r="E9" s="25" t="s">
        <v>12</v>
      </c>
      <c r="F9" s="25">
        <v>20</v>
      </c>
      <c r="G9" s="25"/>
      <c r="H9" s="155">
        <f t="shared" si="0"/>
        <v>0</v>
      </c>
      <c r="I9" s="156"/>
      <c r="J9" s="51">
        <f t="shared" si="1"/>
        <v>0</v>
      </c>
      <c r="K9" s="52">
        <f t="shared" si="2"/>
        <v>0</v>
      </c>
      <c r="L9" s="124"/>
      <c r="M9" s="5"/>
    </row>
    <row r="10" spans="1:13" ht="51">
      <c r="A10" s="48">
        <v>6</v>
      </c>
      <c r="B10" s="25" t="s">
        <v>66</v>
      </c>
      <c r="C10" s="54" t="s">
        <v>81</v>
      </c>
      <c r="D10" s="25" t="s">
        <v>38</v>
      </c>
      <c r="E10" s="25" t="s">
        <v>12</v>
      </c>
      <c r="F10" s="25">
        <v>10</v>
      </c>
      <c r="G10" s="25"/>
      <c r="H10" s="155">
        <f t="shared" si="0"/>
        <v>0</v>
      </c>
      <c r="I10" s="156"/>
      <c r="J10" s="51">
        <f t="shared" si="1"/>
        <v>0</v>
      </c>
      <c r="K10" s="52">
        <f t="shared" si="2"/>
        <v>0</v>
      </c>
      <c r="L10" s="124"/>
      <c r="M10" s="5"/>
    </row>
    <row r="11" spans="1:13" ht="38.25">
      <c r="A11" s="48">
        <v>7</v>
      </c>
      <c r="B11" s="25" t="s">
        <v>66</v>
      </c>
      <c r="C11" s="54" t="s">
        <v>83</v>
      </c>
      <c r="D11" s="25">
        <v>80</v>
      </c>
      <c r="E11" s="25" t="s">
        <v>12</v>
      </c>
      <c r="F11" s="25">
        <v>5</v>
      </c>
      <c r="G11" s="25"/>
      <c r="H11" s="155">
        <f t="shared" si="0"/>
        <v>0</v>
      </c>
      <c r="I11" s="156"/>
      <c r="J11" s="51">
        <f t="shared" si="1"/>
        <v>0</v>
      </c>
      <c r="K11" s="52">
        <f t="shared" si="2"/>
        <v>0</v>
      </c>
      <c r="L11" s="124"/>
      <c r="M11" s="5"/>
    </row>
    <row r="12" spans="1:13" ht="38.25">
      <c r="A12" s="48">
        <v>8</v>
      </c>
      <c r="B12" s="25" t="s">
        <v>66</v>
      </c>
      <c r="C12" s="54" t="s">
        <v>83</v>
      </c>
      <c r="D12" s="25">
        <v>100</v>
      </c>
      <c r="E12" s="25" t="s">
        <v>12</v>
      </c>
      <c r="F12" s="25">
        <v>5</v>
      </c>
      <c r="G12" s="155"/>
      <c r="H12" s="155">
        <f t="shared" si="0"/>
        <v>0</v>
      </c>
      <c r="I12" s="156"/>
      <c r="J12" s="51">
        <f t="shared" si="1"/>
        <v>0</v>
      </c>
      <c r="K12" s="52">
        <f t="shared" si="2"/>
        <v>0</v>
      </c>
      <c r="L12" s="124"/>
      <c r="M12" s="5"/>
    </row>
    <row r="13" spans="1:13" ht="51">
      <c r="A13" s="48">
        <v>9</v>
      </c>
      <c r="B13" s="25" t="s">
        <v>66</v>
      </c>
      <c r="C13" s="54" t="s">
        <v>84</v>
      </c>
      <c r="D13" s="25">
        <v>80</v>
      </c>
      <c r="E13" s="25" t="s">
        <v>12</v>
      </c>
      <c r="F13" s="157">
        <v>20</v>
      </c>
      <c r="G13" s="69"/>
      <c r="H13" s="69">
        <f t="shared" si="0"/>
        <v>0</v>
      </c>
      <c r="I13" s="158"/>
      <c r="J13" s="51">
        <f t="shared" si="1"/>
        <v>0</v>
      </c>
      <c r="K13" s="52">
        <f t="shared" si="2"/>
        <v>0</v>
      </c>
      <c r="L13" s="124"/>
      <c r="M13" s="5"/>
    </row>
    <row r="14" spans="1:13" ht="12.75">
      <c r="A14" s="48"/>
      <c r="B14" s="25" t="s">
        <v>66</v>
      </c>
      <c r="C14" s="57" t="s">
        <v>85</v>
      </c>
      <c r="D14" s="25"/>
      <c r="E14" s="25"/>
      <c r="F14" s="159"/>
      <c r="G14" s="159"/>
      <c r="H14" s="159"/>
      <c r="I14" s="160"/>
      <c r="J14" s="55"/>
      <c r="K14" s="52"/>
      <c r="L14" s="124"/>
      <c r="M14" s="5"/>
    </row>
    <row r="15" spans="1:13" ht="25.5">
      <c r="A15" s="48">
        <v>10</v>
      </c>
      <c r="B15" s="25" t="s">
        <v>66</v>
      </c>
      <c r="C15" s="54" t="s">
        <v>90</v>
      </c>
      <c r="D15" s="25">
        <v>200</v>
      </c>
      <c r="E15" s="25" t="s">
        <v>12</v>
      </c>
      <c r="F15" s="25">
        <v>2</v>
      </c>
      <c r="G15" s="25"/>
      <c r="H15" s="25">
        <f>F15*G15</f>
        <v>0</v>
      </c>
      <c r="I15" s="161"/>
      <c r="J15" s="55">
        <f>H15*I15</f>
        <v>0</v>
      </c>
      <c r="K15" s="52">
        <f>H15+J15</f>
        <v>0</v>
      </c>
      <c r="L15" s="124"/>
      <c r="M15" s="5"/>
    </row>
    <row r="16" spans="1:13" ht="25.5">
      <c r="A16" s="48">
        <v>11</v>
      </c>
      <c r="B16" s="25" t="s">
        <v>66</v>
      </c>
      <c r="C16" s="54" t="s">
        <v>90</v>
      </c>
      <c r="D16" s="25">
        <v>150</v>
      </c>
      <c r="E16" s="25" t="s">
        <v>12</v>
      </c>
      <c r="F16" s="25">
        <v>2</v>
      </c>
      <c r="G16" s="25"/>
      <c r="H16" s="25">
        <f aca="true" t="shared" si="3" ref="H16:H28">F16*G16</f>
        <v>0</v>
      </c>
      <c r="I16" s="161"/>
      <c r="J16" s="55">
        <f aca="true" t="shared" si="4" ref="J16:J28">H16*I16</f>
        <v>0</v>
      </c>
      <c r="K16" s="52">
        <f aca="true" t="shared" si="5" ref="K16:K28">H16+J16</f>
        <v>0</v>
      </c>
      <c r="L16" s="124"/>
      <c r="M16" s="5"/>
    </row>
    <row r="17" spans="1:13" ht="25.5">
      <c r="A17" s="48">
        <v>12</v>
      </c>
      <c r="B17" s="25" t="s">
        <v>66</v>
      </c>
      <c r="C17" s="54" t="s">
        <v>90</v>
      </c>
      <c r="D17" s="25">
        <v>100</v>
      </c>
      <c r="E17" s="25" t="s">
        <v>12</v>
      </c>
      <c r="F17" s="25">
        <v>15</v>
      </c>
      <c r="G17" s="25"/>
      <c r="H17" s="25">
        <f t="shared" si="3"/>
        <v>0</v>
      </c>
      <c r="I17" s="161"/>
      <c r="J17" s="55">
        <f t="shared" si="4"/>
        <v>0</v>
      </c>
      <c r="K17" s="52">
        <f t="shared" si="5"/>
        <v>0</v>
      </c>
      <c r="L17" s="124"/>
      <c r="M17" s="5"/>
    </row>
    <row r="18" spans="1:13" ht="25.5">
      <c r="A18" s="48">
        <v>13</v>
      </c>
      <c r="B18" s="25" t="s">
        <v>66</v>
      </c>
      <c r="C18" s="54" t="s">
        <v>90</v>
      </c>
      <c r="D18" s="25">
        <v>80</v>
      </c>
      <c r="E18" s="25" t="s">
        <v>12</v>
      </c>
      <c r="F18" s="25">
        <v>20</v>
      </c>
      <c r="G18" s="25"/>
      <c r="H18" s="25">
        <f t="shared" si="3"/>
        <v>0</v>
      </c>
      <c r="I18" s="161"/>
      <c r="J18" s="55">
        <f t="shared" si="4"/>
        <v>0</v>
      </c>
      <c r="K18" s="52">
        <f t="shared" si="5"/>
        <v>0</v>
      </c>
      <c r="L18" s="124"/>
      <c r="M18" s="5"/>
    </row>
    <row r="19" spans="1:13" ht="38.25">
      <c r="A19" s="48">
        <v>14</v>
      </c>
      <c r="B19" s="25" t="s">
        <v>66</v>
      </c>
      <c r="C19" s="54" t="s">
        <v>91</v>
      </c>
      <c r="D19" s="25">
        <v>50</v>
      </c>
      <c r="E19" s="25" t="s">
        <v>12</v>
      </c>
      <c r="F19" s="25">
        <v>4</v>
      </c>
      <c r="G19" s="25"/>
      <c r="H19" s="25">
        <f t="shared" si="3"/>
        <v>0</v>
      </c>
      <c r="I19" s="161"/>
      <c r="J19" s="55">
        <f t="shared" si="4"/>
        <v>0</v>
      </c>
      <c r="K19" s="52">
        <f t="shared" si="5"/>
        <v>0</v>
      </c>
      <c r="L19" s="124"/>
      <c r="M19" s="56"/>
    </row>
    <row r="20" spans="1:13" ht="38.25">
      <c r="A20" s="48">
        <v>15</v>
      </c>
      <c r="B20" s="25" t="s">
        <v>66</v>
      </c>
      <c r="C20" s="54" t="s">
        <v>92</v>
      </c>
      <c r="D20" s="25">
        <v>32</v>
      </c>
      <c r="E20" s="25" t="s">
        <v>12</v>
      </c>
      <c r="F20" s="25">
        <v>6</v>
      </c>
      <c r="G20" s="155"/>
      <c r="H20" s="25">
        <f t="shared" si="3"/>
        <v>0</v>
      </c>
      <c r="I20" s="156"/>
      <c r="J20" s="55">
        <f t="shared" si="4"/>
        <v>0</v>
      </c>
      <c r="K20" s="52">
        <f t="shared" si="5"/>
        <v>0</v>
      </c>
      <c r="L20" s="124"/>
      <c r="M20" s="56"/>
    </row>
    <row r="21" spans="1:13" ht="12.75">
      <c r="A21" s="48">
        <v>16</v>
      </c>
      <c r="B21" s="25" t="s">
        <v>86</v>
      </c>
      <c r="C21" s="65" t="s">
        <v>93</v>
      </c>
      <c r="D21" s="67">
        <v>75</v>
      </c>
      <c r="E21" s="67" t="s">
        <v>12</v>
      </c>
      <c r="F21" s="67">
        <v>20</v>
      </c>
      <c r="G21" s="69"/>
      <c r="H21" s="25">
        <f t="shared" si="3"/>
        <v>0</v>
      </c>
      <c r="I21" s="158"/>
      <c r="J21" s="55">
        <f t="shared" si="4"/>
        <v>0</v>
      </c>
      <c r="K21" s="52">
        <f t="shared" si="5"/>
        <v>0</v>
      </c>
      <c r="L21" s="124"/>
      <c r="M21" s="56"/>
    </row>
    <row r="22" spans="1:13" ht="12.75">
      <c r="A22" s="48">
        <v>17</v>
      </c>
      <c r="B22" s="25" t="s">
        <v>86</v>
      </c>
      <c r="C22" s="68" t="s">
        <v>132</v>
      </c>
      <c r="D22" s="69">
        <v>25</v>
      </c>
      <c r="E22" s="69" t="s">
        <v>12</v>
      </c>
      <c r="F22" s="69">
        <v>20</v>
      </c>
      <c r="G22" s="69"/>
      <c r="H22" s="25">
        <f t="shared" si="3"/>
        <v>0</v>
      </c>
      <c r="I22" s="158"/>
      <c r="J22" s="55">
        <f t="shared" si="4"/>
        <v>0</v>
      </c>
      <c r="K22" s="52">
        <f t="shared" si="5"/>
        <v>0</v>
      </c>
      <c r="L22" s="124"/>
      <c r="M22" s="56"/>
    </row>
    <row r="23" spans="1:13" ht="12.75">
      <c r="A23" s="48">
        <v>18</v>
      </c>
      <c r="B23" s="25" t="s">
        <v>86</v>
      </c>
      <c r="C23" s="68" t="s">
        <v>133</v>
      </c>
      <c r="D23" s="69">
        <v>20</v>
      </c>
      <c r="E23" s="69" t="s">
        <v>12</v>
      </c>
      <c r="F23" s="69">
        <v>30</v>
      </c>
      <c r="G23" s="69"/>
      <c r="H23" s="25">
        <f t="shared" si="3"/>
        <v>0</v>
      </c>
      <c r="I23" s="158"/>
      <c r="J23" s="55">
        <f t="shared" si="4"/>
        <v>0</v>
      </c>
      <c r="K23" s="52">
        <f t="shared" si="5"/>
        <v>0</v>
      </c>
      <c r="L23" s="124"/>
      <c r="M23" s="56"/>
    </row>
    <row r="24" spans="1:13" ht="12.75">
      <c r="A24" s="48">
        <v>19</v>
      </c>
      <c r="B24" s="25" t="s">
        <v>86</v>
      </c>
      <c r="C24" s="68" t="s">
        <v>132</v>
      </c>
      <c r="D24" s="69">
        <v>15</v>
      </c>
      <c r="E24" s="69" t="s">
        <v>12</v>
      </c>
      <c r="F24" s="69">
        <v>10</v>
      </c>
      <c r="G24" s="69"/>
      <c r="H24" s="25">
        <f t="shared" si="3"/>
        <v>0</v>
      </c>
      <c r="I24" s="158"/>
      <c r="J24" s="55">
        <f t="shared" si="4"/>
        <v>0</v>
      </c>
      <c r="K24" s="52">
        <f t="shared" si="5"/>
        <v>0</v>
      </c>
      <c r="L24" s="124"/>
      <c r="M24" s="56"/>
    </row>
    <row r="25" spans="1:13" ht="12.75">
      <c r="A25" s="48">
        <v>20</v>
      </c>
      <c r="B25" s="25" t="s">
        <v>86</v>
      </c>
      <c r="C25" s="65" t="s">
        <v>134</v>
      </c>
      <c r="D25" s="69">
        <v>25</v>
      </c>
      <c r="E25" s="69" t="s">
        <v>12</v>
      </c>
      <c r="F25" s="69">
        <v>5</v>
      </c>
      <c r="G25" s="69"/>
      <c r="H25" s="25">
        <f t="shared" si="3"/>
        <v>0</v>
      </c>
      <c r="I25" s="158"/>
      <c r="J25" s="55">
        <f t="shared" si="4"/>
        <v>0</v>
      </c>
      <c r="K25" s="52">
        <f t="shared" si="5"/>
        <v>0</v>
      </c>
      <c r="L25" s="124"/>
      <c r="M25" s="56"/>
    </row>
    <row r="26" spans="1:13" ht="12.75">
      <c r="A26" s="48">
        <v>21</v>
      </c>
      <c r="B26" s="25" t="s">
        <v>86</v>
      </c>
      <c r="C26" s="65" t="s">
        <v>134</v>
      </c>
      <c r="D26" s="69">
        <v>20</v>
      </c>
      <c r="E26" s="69" t="s">
        <v>12</v>
      </c>
      <c r="F26" s="69">
        <v>10</v>
      </c>
      <c r="G26" s="69"/>
      <c r="H26" s="25">
        <f t="shared" si="3"/>
        <v>0</v>
      </c>
      <c r="I26" s="158"/>
      <c r="J26" s="55">
        <f t="shared" si="4"/>
        <v>0</v>
      </c>
      <c r="K26" s="52">
        <f t="shared" si="5"/>
        <v>0</v>
      </c>
      <c r="L26" s="124"/>
      <c r="M26" s="56"/>
    </row>
    <row r="27" spans="1:13" ht="12.75">
      <c r="A27" s="48">
        <v>22</v>
      </c>
      <c r="B27" s="25" t="s">
        <v>86</v>
      </c>
      <c r="C27" s="65" t="s">
        <v>134</v>
      </c>
      <c r="D27" s="69">
        <v>15</v>
      </c>
      <c r="E27" s="69" t="s">
        <v>12</v>
      </c>
      <c r="F27" s="69">
        <v>10</v>
      </c>
      <c r="G27" s="69"/>
      <c r="H27" s="25">
        <f t="shared" si="3"/>
        <v>0</v>
      </c>
      <c r="I27" s="158"/>
      <c r="J27" s="55">
        <f t="shared" si="4"/>
        <v>0</v>
      </c>
      <c r="K27" s="52">
        <f t="shared" si="5"/>
        <v>0</v>
      </c>
      <c r="L27" s="124"/>
      <c r="M27" s="56"/>
    </row>
    <row r="28" spans="1:13" ht="12.75">
      <c r="A28" s="48">
        <v>23</v>
      </c>
      <c r="B28" s="25" t="s">
        <v>86</v>
      </c>
      <c r="C28" s="65" t="s">
        <v>213</v>
      </c>
      <c r="D28" s="69">
        <v>150</v>
      </c>
      <c r="E28" s="69" t="s">
        <v>12</v>
      </c>
      <c r="F28" s="69">
        <v>1</v>
      </c>
      <c r="G28" s="69"/>
      <c r="H28" s="155">
        <f t="shared" si="3"/>
        <v>0</v>
      </c>
      <c r="I28" s="158"/>
      <c r="J28" s="103">
        <f t="shared" si="4"/>
        <v>0</v>
      </c>
      <c r="K28" s="52">
        <f t="shared" si="5"/>
        <v>0</v>
      </c>
      <c r="L28" s="124"/>
      <c r="M28" s="56"/>
    </row>
    <row r="29" spans="1:11" ht="15.75" customHeight="1">
      <c r="A29" s="19"/>
      <c r="B29" s="20"/>
      <c r="C29" s="165" t="s">
        <v>137</v>
      </c>
      <c r="D29" s="173"/>
      <c r="E29" s="66"/>
      <c r="F29" s="66"/>
      <c r="G29" s="66"/>
      <c r="H29" s="92">
        <f>SUM(H5:H13)+SUM(H15:H28)</f>
        <v>0</v>
      </c>
      <c r="I29" s="91"/>
      <c r="J29" s="101">
        <f>J5*J28</f>
        <v>0</v>
      </c>
      <c r="K29" s="101">
        <f>SUM(K5:K13)+SUM(K15:K28)</f>
        <v>0</v>
      </c>
    </row>
    <row r="32" spans="1:14" ht="12.75">
      <c r="A32" s="38"/>
      <c r="B32" s="38"/>
      <c r="C32" s="41"/>
      <c r="D32" s="38"/>
      <c r="E32" s="38"/>
      <c r="F32" s="40"/>
      <c r="G32" s="40"/>
      <c r="H32" s="40"/>
      <c r="I32" s="40"/>
      <c r="J32" s="40"/>
      <c r="K32" s="40"/>
      <c r="N32"/>
    </row>
    <row r="33" spans="1:14" ht="12.75" customHeight="1">
      <c r="A33" s="167" t="s">
        <v>63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40"/>
      <c r="N33"/>
    </row>
    <row r="34" spans="1:14" ht="12.75" customHeight="1">
      <c r="A34" s="166" t="s">
        <v>115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N34"/>
    </row>
    <row r="35" spans="1:14" ht="31.5" customHeight="1">
      <c r="A35" s="174" t="s">
        <v>114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40"/>
      <c r="N35"/>
    </row>
    <row r="37" ht="12.75">
      <c r="A37" s="1" t="s">
        <v>112</v>
      </c>
    </row>
    <row r="38" ht="12.75">
      <c r="A38" s="63" t="s">
        <v>78</v>
      </c>
    </row>
    <row r="39" spans="1:11" ht="12.75">
      <c r="A39" s="175" t="s">
        <v>113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</row>
    <row r="40" spans="1:11" ht="12.75">
      <c r="A40" s="175" t="s">
        <v>116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ht="12.75">
      <c r="A41" s="175" t="s">
        <v>117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2.75">
      <c r="A42" s="175" t="s">
        <v>118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1:11" ht="12.75">
      <c r="A43" s="175" t="s">
        <v>119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</row>
    <row r="44" ht="12.75">
      <c r="A44" s="1" t="s">
        <v>120</v>
      </c>
    </row>
    <row r="45" ht="12.75">
      <c r="A45" s="63" t="s">
        <v>78</v>
      </c>
    </row>
    <row r="46" spans="1:11" ht="12.75">
      <c r="A46" s="176" t="s">
        <v>121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</row>
    <row r="47" spans="1:11" ht="12.75">
      <c r="A47" s="1" t="s">
        <v>122</v>
      </c>
      <c r="C47" s="1"/>
      <c r="J47" s="1"/>
      <c r="K47" s="1"/>
    </row>
    <row r="48" spans="1:11" ht="12.75">
      <c r="A48" s="175" t="s">
        <v>116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</row>
    <row r="49" spans="1:11" ht="12.75">
      <c r="A49" s="175" t="s">
        <v>123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0" spans="1:11" ht="12.75">
      <c r="A50" s="175" t="s">
        <v>118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</row>
    <row r="55" ht="12.75">
      <c r="A55" s="63" t="s">
        <v>89</v>
      </c>
    </row>
    <row r="56" spans="1:11" ht="12.75">
      <c r="A56" s="175" t="s">
        <v>124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</row>
    <row r="57" spans="1:11" ht="12.75">
      <c r="A57" s="175" t="s">
        <v>125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</row>
    <row r="58" spans="1:11" ht="12.75">
      <c r="A58" s="175" t="s">
        <v>126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</row>
    <row r="59" spans="1:11" ht="12.75">
      <c r="A59" s="175" t="s">
        <v>127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</row>
    <row r="60" spans="1:11" ht="12.75">
      <c r="A60" s="175" t="s">
        <v>128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12.75">
      <c r="A61" s="175" t="s">
        <v>129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</row>
    <row r="62" spans="1:11" ht="12.75">
      <c r="A62" s="175" t="s">
        <v>130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</row>
    <row r="63" spans="1:11" ht="12.75">
      <c r="A63" s="175" t="s">
        <v>131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</row>
  </sheetData>
  <sheetProtection selectLockedCells="1" selectUnlockedCells="1"/>
  <mergeCells count="21">
    <mergeCell ref="A58:K58"/>
    <mergeCell ref="A59:K59"/>
    <mergeCell ref="A60:K60"/>
    <mergeCell ref="A61:K61"/>
    <mergeCell ref="A62:K62"/>
    <mergeCell ref="A63:K63"/>
    <mergeCell ref="A56:K56"/>
    <mergeCell ref="A57:K57"/>
    <mergeCell ref="A50:K50"/>
    <mergeCell ref="A43:K43"/>
    <mergeCell ref="A46:K46"/>
    <mergeCell ref="A48:K48"/>
    <mergeCell ref="A49:K49"/>
    <mergeCell ref="C29:D29"/>
    <mergeCell ref="A33:J33"/>
    <mergeCell ref="A34:K34"/>
    <mergeCell ref="A35:J35"/>
    <mergeCell ref="A40:K40"/>
    <mergeCell ref="A42:K42"/>
    <mergeCell ref="A39:K39"/>
    <mergeCell ref="A41:K41"/>
  </mergeCells>
  <printOptions horizontalCentered="1"/>
  <pageMargins left="0.37" right="0.31527777777777777" top="0.69" bottom="0.5118055555555555" header="0.41" footer="0.31527777777777777"/>
  <pageSetup fitToHeight="9" fitToWidth="1" horizontalDpi="600" verticalDpi="600" orientation="portrait" paperSize="9" scale="6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="106" zoomScaleNormal="106" zoomScalePageLayoutView="0" workbookViewId="0" topLeftCell="A1">
      <selection activeCell="K121" sqref="A1:K121"/>
    </sheetView>
  </sheetViews>
  <sheetFormatPr defaultColWidth="9.00390625" defaultRowHeight="12.75"/>
  <cols>
    <col min="1" max="1" width="9.25390625" style="0" customWidth="1"/>
    <col min="2" max="2" width="18.75390625" style="0" customWidth="1"/>
    <col min="3" max="3" width="40.875" style="0" customWidth="1"/>
    <col min="4" max="4" width="15.00390625" style="0" customWidth="1"/>
    <col min="5" max="5" width="15.125" style="0" customWidth="1"/>
    <col min="6" max="9" width="11.125" style="0" customWidth="1"/>
    <col min="10" max="10" width="15.625" style="0" customWidth="1"/>
    <col min="11" max="11" width="19.875" style="0" customWidth="1"/>
  </cols>
  <sheetData>
    <row r="1" ht="12.75">
      <c r="K1" s="164" t="s">
        <v>224</v>
      </c>
    </row>
    <row r="2" spans="1:11" ht="18.75">
      <c r="A2" s="177" t="s">
        <v>212</v>
      </c>
      <c r="B2" s="177"/>
      <c r="C2" s="177"/>
      <c r="D2" s="177"/>
      <c r="E2" s="177"/>
      <c r="F2" s="177"/>
      <c r="G2" s="71"/>
      <c r="H2" s="71"/>
      <c r="I2" s="71"/>
      <c r="J2" s="71"/>
      <c r="K2" s="10" t="s">
        <v>223</v>
      </c>
    </row>
    <row r="3" spans="1:11" s="112" customFormat="1" ht="36">
      <c r="A3" s="128" t="s">
        <v>2</v>
      </c>
      <c r="B3" s="129" t="s">
        <v>3</v>
      </c>
      <c r="C3" s="130" t="s">
        <v>4</v>
      </c>
      <c r="D3" s="131"/>
      <c r="E3" s="131" t="s">
        <v>5</v>
      </c>
      <c r="F3" s="128" t="s">
        <v>6</v>
      </c>
      <c r="G3" s="107" t="s">
        <v>219</v>
      </c>
      <c r="H3" s="108" t="s">
        <v>220</v>
      </c>
      <c r="I3" s="109" t="s">
        <v>221</v>
      </c>
      <c r="J3" s="108" t="s">
        <v>222</v>
      </c>
      <c r="K3" s="110" t="s">
        <v>7</v>
      </c>
    </row>
    <row r="4" spans="1:11" ht="18" customHeight="1">
      <c r="A4" s="72">
        <v>1</v>
      </c>
      <c r="B4" s="73" t="s">
        <v>139</v>
      </c>
      <c r="C4" s="74" t="s">
        <v>140</v>
      </c>
      <c r="D4" s="75">
        <v>200</v>
      </c>
      <c r="E4" s="75" t="s">
        <v>12</v>
      </c>
      <c r="F4" s="75">
        <v>4</v>
      </c>
      <c r="G4" s="75"/>
      <c r="H4" s="75">
        <f>F4*G4</f>
        <v>0</v>
      </c>
      <c r="I4" s="162"/>
      <c r="J4" s="76">
        <f>H4*I4</f>
        <v>0</v>
      </c>
      <c r="K4" s="77">
        <f>H4+J4</f>
        <v>0</v>
      </c>
    </row>
    <row r="5" spans="1:11" ht="16.5" customHeight="1">
      <c r="A5" s="72">
        <v>2</v>
      </c>
      <c r="B5" s="73" t="s">
        <v>139</v>
      </c>
      <c r="C5" s="74" t="s">
        <v>140</v>
      </c>
      <c r="D5" s="75">
        <v>160</v>
      </c>
      <c r="E5" s="75" t="s">
        <v>12</v>
      </c>
      <c r="F5" s="75">
        <v>2</v>
      </c>
      <c r="G5" s="75"/>
      <c r="H5" s="75">
        <f aca="true" t="shared" si="0" ref="H5:H68">F5*G5</f>
        <v>0</v>
      </c>
      <c r="I5" s="162"/>
      <c r="J5" s="76">
        <f aca="true" t="shared" si="1" ref="J5:J68">H5*I5</f>
        <v>0</v>
      </c>
      <c r="K5" s="77">
        <f aca="true" t="shared" si="2" ref="K5:K68">H5+J5</f>
        <v>0</v>
      </c>
    </row>
    <row r="6" spans="1:11" ht="15.75" customHeight="1">
      <c r="A6" s="72">
        <v>3</v>
      </c>
      <c r="B6" s="73" t="s">
        <v>139</v>
      </c>
      <c r="C6" s="74" t="s">
        <v>141</v>
      </c>
      <c r="D6" s="75">
        <v>160</v>
      </c>
      <c r="E6" s="75" t="s">
        <v>12</v>
      </c>
      <c r="F6" s="75">
        <v>5</v>
      </c>
      <c r="G6" s="75"/>
      <c r="H6" s="75">
        <f t="shared" si="0"/>
        <v>0</v>
      </c>
      <c r="I6" s="162"/>
      <c r="J6" s="76">
        <f t="shared" si="1"/>
        <v>0</v>
      </c>
      <c r="K6" s="77">
        <f t="shared" si="2"/>
        <v>0</v>
      </c>
    </row>
    <row r="7" spans="1:11" ht="18.75" customHeight="1">
      <c r="A7" s="72">
        <v>4</v>
      </c>
      <c r="B7" s="73" t="s">
        <v>139</v>
      </c>
      <c r="C7" s="74" t="s">
        <v>141</v>
      </c>
      <c r="D7" s="75">
        <v>200</v>
      </c>
      <c r="E7" s="75" t="s">
        <v>12</v>
      </c>
      <c r="F7" s="75">
        <v>5</v>
      </c>
      <c r="G7" s="75"/>
      <c r="H7" s="75">
        <f t="shared" si="0"/>
        <v>0</v>
      </c>
      <c r="I7" s="162"/>
      <c r="J7" s="76">
        <f t="shared" si="1"/>
        <v>0</v>
      </c>
      <c r="K7" s="77">
        <f t="shared" si="2"/>
        <v>0</v>
      </c>
    </row>
    <row r="8" spans="1:11" ht="24" customHeight="1">
      <c r="A8" s="72">
        <v>5</v>
      </c>
      <c r="B8" s="73" t="s">
        <v>139</v>
      </c>
      <c r="C8" s="74" t="s">
        <v>142</v>
      </c>
      <c r="D8" s="75">
        <v>200</v>
      </c>
      <c r="E8" s="75" t="s">
        <v>143</v>
      </c>
      <c r="F8" s="75">
        <v>350</v>
      </c>
      <c r="G8" s="75"/>
      <c r="H8" s="75">
        <f t="shared" si="0"/>
        <v>0</v>
      </c>
      <c r="I8" s="162"/>
      <c r="J8" s="76">
        <f t="shared" si="1"/>
        <v>0</v>
      </c>
      <c r="K8" s="77">
        <f t="shared" si="2"/>
        <v>0</v>
      </c>
    </row>
    <row r="9" spans="1:11" ht="21" customHeight="1">
      <c r="A9" s="72">
        <v>6</v>
      </c>
      <c r="B9" s="73" t="s">
        <v>144</v>
      </c>
      <c r="C9" s="74" t="s">
        <v>145</v>
      </c>
      <c r="D9" s="75">
        <v>90</v>
      </c>
      <c r="E9" s="75" t="s">
        <v>143</v>
      </c>
      <c r="F9" s="75">
        <v>18</v>
      </c>
      <c r="G9" s="75"/>
      <c r="H9" s="75">
        <f t="shared" si="0"/>
        <v>0</v>
      </c>
      <c r="I9" s="162"/>
      <c r="J9" s="76">
        <f t="shared" si="1"/>
        <v>0</v>
      </c>
      <c r="K9" s="77">
        <f t="shared" si="2"/>
        <v>0</v>
      </c>
    </row>
    <row r="10" spans="1:11" ht="20.25" customHeight="1">
      <c r="A10" s="72">
        <v>7</v>
      </c>
      <c r="B10" s="73" t="s">
        <v>144</v>
      </c>
      <c r="C10" s="74" t="s">
        <v>145</v>
      </c>
      <c r="D10" s="75">
        <v>110</v>
      </c>
      <c r="E10" s="75" t="s">
        <v>143</v>
      </c>
      <c r="F10" s="75">
        <v>18</v>
      </c>
      <c r="G10" s="75"/>
      <c r="H10" s="75">
        <f t="shared" si="0"/>
        <v>0</v>
      </c>
      <c r="I10" s="162"/>
      <c r="J10" s="76">
        <f t="shared" si="1"/>
        <v>0</v>
      </c>
      <c r="K10" s="77">
        <f t="shared" si="2"/>
        <v>0</v>
      </c>
    </row>
    <row r="11" spans="1:11" ht="20.25" customHeight="1">
      <c r="A11" s="72">
        <v>8</v>
      </c>
      <c r="B11" s="73" t="s">
        <v>144</v>
      </c>
      <c r="C11" s="74" t="s">
        <v>145</v>
      </c>
      <c r="D11" s="75">
        <v>160</v>
      </c>
      <c r="E11" s="75" t="s">
        <v>143</v>
      </c>
      <c r="F11" s="75">
        <v>18</v>
      </c>
      <c r="G11" s="75"/>
      <c r="H11" s="75">
        <f t="shared" si="0"/>
        <v>0</v>
      </c>
      <c r="I11" s="162"/>
      <c r="J11" s="76">
        <f t="shared" si="1"/>
        <v>0</v>
      </c>
      <c r="K11" s="77">
        <f t="shared" si="2"/>
        <v>0</v>
      </c>
    </row>
    <row r="12" spans="1:11" ht="18" customHeight="1">
      <c r="A12" s="72">
        <v>9</v>
      </c>
      <c r="B12" s="73" t="s">
        <v>144</v>
      </c>
      <c r="C12" s="74" t="s">
        <v>145</v>
      </c>
      <c r="D12" s="75">
        <v>200</v>
      </c>
      <c r="E12" s="75" t="s">
        <v>143</v>
      </c>
      <c r="F12" s="75">
        <v>12</v>
      </c>
      <c r="G12" s="75"/>
      <c r="H12" s="75">
        <f t="shared" si="0"/>
        <v>0</v>
      </c>
      <c r="I12" s="162"/>
      <c r="J12" s="76">
        <f t="shared" si="1"/>
        <v>0</v>
      </c>
      <c r="K12" s="77">
        <f t="shared" si="2"/>
        <v>0</v>
      </c>
    </row>
    <row r="13" spans="1:11" ht="27" customHeight="1">
      <c r="A13" s="72">
        <v>10</v>
      </c>
      <c r="B13" s="73" t="s">
        <v>144</v>
      </c>
      <c r="C13" s="74" t="s">
        <v>216</v>
      </c>
      <c r="D13" s="75">
        <v>90</v>
      </c>
      <c r="E13" s="75" t="s">
        <v>143</v>
      </c>
      <c r="F13" s="75">
        <v>100</v>
      </c>
      <c r="G13" s="75"/>
      <c r="H13" s="75">
        <f t="shared" si="0"/>
        <v>0</v>
      </c>
      <c r="I13" s="162"/>
      <c r="J13" s="76">
        <f t="shared" si="1"/>
        <v>0</v>
      </c>
      <c r="K13" s="77">
        <f t="shared" si="2"/>
        <v>0</v>
      </c>
    </row>
    <row r="14" spans="1:11" ht="26.25" customHeight="1">
      <c r="A14" s="72">
        <v>11</v>
      </c>
      <c r="B14" s="73" t="s">
        <v>146</v>
      </c>
      <c r="C14" s="74" t="s">
        <v>147</v>
      </c>
      <c r="D14" s="75">
        <v>110</v>
      </c>
      <c r="E14" s="75" t="s">
        <v>143</v>
      </c>
      <c r="F14" s="75">
        <v>2200</v>
      </c>
      <c r="G14" s="75"/>
      <c r="H14" s="75">
        <f t="shared" si="0"/>
        <v>0</v>
      </c>
      <c r="I14" s="162"/>
      <c r="J14" s="76">
        <f t="shared" si="1"/>
        <v>0</v>
      </c>
      <c r="K14" s="77">
        <f t="shared" si="2"/>
        <v>0</v>
      </c>
    </row>
    <row r="15" spans="1:11" ht="31.5" customHeight="1">
      <c r="A15" s="72">
        <v>12</v>
      </c>
      <c r="B15" s="73" t="s">
        <v>146</v>
      </c>
      <c r="C15" s="74" t="s">
        <v>147</v>
      </c>
      <c r="D15" s="75">
        <v>160</v>
      </c>
      <c r="E15" s="75" t="s">
        <v>143</v>
      </c>
      <c r="F15" s="75">
        <v>24</v>
      </c>
      <c r="G15" s="75"/>
      <c r="H15" s="75">
        <f t="shared" si="0"/>
        <v>0</v>
      </c>
      <c r="I15" s="162"/>
      <c r="J15" s="76">
        <f t="shared" si="1"/>
        <v>0</v>
      </c>
      <c r="K15" s="77">
        <f t="shared" si="2"/>
        <v>0</v>
      </c>
    </row>
    <row r="16" spans="1:11" ht="28.5" customHeight="1">
      <c r="A16" s="72">
        <v>13</v>
      </c>
      <c r="B16" s="73" t="s">
        <v>146</v>
      </c>
      <c r="C16" s="74" t="s">
        <v>147</v>
      </c>
      <c r="D16" s="75">
        <v>200</v>
      </c>
      <c r="E16" s="75" t="s">
        <v>143</v>
      </c>
      <c r="F16" s="75">
        <v>12</v>
      </c>
      <c r="G16" s="75"/>
      <c r="H16" s="75">
        <f t="shared" si="0"/>
        <v>0</v>
      </c>
      <c r="I16" s="162"/>
      <c r="J16" s="76">
        <f t="shared" si="1"/>
        <v>0</v>
      </c>
      <c r="K16" s="77">
        <f t="shared" si="2"/>
        <v>0</v>
      </c>
    </row>
    <row r="17" spans="1:11" ht="29.25" customHeight="1">
      <c r="A17" s="72">
        <v>14</v>
      </c>
      <c r="B17" s="73" t="s">
        <v>146</v>
      </c>
      <c r="C17" s="74" t="s">
        <v>148</v>
      </c>
      <c r="D17" s="75" t="s">
        <v>149</v>
      </c>
      <c r="E17" s="75" t="s">
        <v>143</v>
      </c>
      <c r="F17" s="75">
        <v>2200</v>
      </c>
      <c r="G17" s="75"/>
      <c r="H17" s="75">
        <f t="shared" si="0"/>
        <v>0</v>
      </c>
      <c r="I17" s="162"/>
      <c r="J17" s="76">
        <f t="shared" si="1"/>
        <v>0</v>
      </c>
      <c r="K17" s="77">
        <f t="shared" si="2"/>
        <v>0</v>
      </c>
    </row>
    <row r="18" spans="1:11" ht="29.25" customHeight="1">
      <c r="A18" s="72">
        <v>15</v>
      </c>
      <c r="B18" s="73" t="s">
        <v>146</v>
      </c>
      <c r="C18" s="74" t="s">
        <v>150</v>
      </c>
      <c r="D18" s="75">
        <v>50</v>
      </c>
      <c r="E18" s="75" t="s">
        <v>152</v>
      </c>
      <c r="F18" s="75">
        <v>5</v>
      </c>
      <c r="G18" s="75"/>
      <c r="H18" s="75">
        <f t="shared" si="0"/>
        <v>0</v>
      </c>
      <c r="I18" s="162"/>
      <c r="J18" s="76">
        <f t="shared" si="1"/>
        <v>0</v>
      </c>
      <c r="K18" s="77">
        <f t="shared" si="2"/>
        <v>0</v>
      </c>
    </row>
    <row r="19" spans="1:11" ht="27.75" customHeight="1">
      <c r="A19" s="72">
        <v>16</v>
      </c>
      <c r="B19" s="73" t="s">
        <v>146</v>
      </c>
      <c r="C19" s="74" t="s">
        <v>150</v>
      </c>
      <c r="D19" s="75" t="s">
        <v>153</v>
      </c>
      <c r="E19" s="75" t="s">
        <v>152</v>
      </c>
      <c r="F19" s="75">
        <v>2</v>
      </c>
      <c r="G19" s="75"/>
      <c r="H19" s="75">
        <f t="shared" si="0"/>
        <v>0</v>
      </c>
      <c r="I19" s="162"/>
      <c r="J19" s="76">
        <f t="shared" si="1"/>
        <v>0</v>
      </c>
      <c r="K19" s="77">
        <f t="shared" si="2"/>
        <v>0</v>
      </c>
    </row>
    <row r="20" spans="1:11" ht="28.5" customHeight="1">
      <c r="A20" s="72">
        <v>17</v>
      </c>
      <c r="B20" s="73" t="s">
        <v>146</v>
      </c>
      <c r="C20" s="74" t="s">
        <v>150</v>
      </c>
      <c r="D20" s="75" t="s">
        <v>154</v>
      </c>
      <c r="E20" s="75" t="s">
        <v>152</v>
      </c>
      <c r="F20" s="75">
        <v>2</v>
      </c>
      <c r="G20" s="75"/>
      <c r="H20" s="75">
        <f t="shared" si="0"/>
        <v>0</v>
      </c>
      <c r="I20" s="162"/>
      <c r="J20" s="76">
        <f t="shared" si="1"/>
        <v>0</v>
      </c>
      <c r="K20" s="77">
        <f t="shared" si="2"/>
        <v>0</v>
      </c>
    </row>
    <row r="21" spans="1:11" ht="29.25" customHeight="1">
      <c r="A21" s="72">
        <v>18</v>
      </c>
      <c r="B21" s="73" t="s">
        <v>146</v>
      </c>
      <c r="C21" s="74" t="s">
        <v>150</v>
      </c>
      <c r="D21" s="75" t="s">
        <v>155</v>
      </c>
      <c r="E21" s="75" t="s">
        <v>152</v>
      </c>
      <c r="F21" s="75">
        <v>1</v>
      </c>
      <c r="G21" s="75"/>
      <c r="H21" s="75">
        <f t="shared" si="0"/>
        <v>0</v>
      </c>
      <c r="I21" s="162"/>
      <c r="J21" s="76">
        <f t="shared" si="1"/>
        <v>0</v>
      </c>
      <c r="K21" s="77">
        <f t="shared" si="2"/>
        <v>0</v>
      </c>
    </row>
    <row r="22" spans="1:11" ht="30" customHeight="1">
      <c r="A22" s="72">
        <v>19</v>
      </c>
      <c r="B22" s="73" t="s">
        <v>146</v>
      </c>
      <c r="C22" s="74" t="s">
        <v>156</v>
      </c>
      <c r="D22" s="75" t="s">
        <v>157</v>
      </c>
      <c r="E22" s="75" t="s">
        <v>152</v>
      </c>
      <c r="F22" s="75">
        <v>15</v>
      </c>
      <c r="G22" s="75"/>
      <c r="H22" s="75">
        <f t="shared" si="0"/>
        <v>0</v>
      </c>
      <c r="I22" s="162"/>
      <c r="J22" s="76">
        <f t="shared" si="1"/>
        <v>0</v>
      </c>
      <c r="K22" s="77">
        <f t="shared" si="2"/>
        <v>0</v>
      </c>
    </row>
    <row r="23" spans="1:11" ht="30" customHeight="1">
      <c r="A23" s="72">
        <v>20</v>
      </c>
      <c r="B23" s="73" t="s">
        <v>146</v>
      </c>
      <c r="C23" s="74" t="s">
        <v>156</v>
      </c>
      <c r="D23" s="75" t="s">
        <v>158</v>
      </c>
      <c r="E23" s="75" t="s">
        <v>152</v>
      </c>
      <c r="F23" s="75">
        <v>1</v>
      </c>
      <c r="G23" s="75"/>
      <c r="H23" s="75">
        <f t="shared" si="0"/>
        <v>0</v>
      </c>
      <c r="I23" s="162"/>
      <c r="J23" s="76">
        <f t="shared" si="1"/>
        <v>0</v>
      </c>
      <c r="K23" s="77">
        <f t="shared" si="2"/>
        <v>0</v>
      </c>
    </row>
    <row r="24" spans="1:11" ht="31.5" customHeight="1">
      <c r="A24" s="72">
        <v>21</v>
      </c>
      <c r="B24" s="73" t="s">
        <v>146</v>
      </c>
      <c r="C24" s="74" t="s">
        <v>156</v>
      </c>
      <c r="D24" s="75" t="s">
        <v>159</v>
      </c>
      <c r="E24" s="75" t="s">
        <v>152</v>
      </c>
      <c r="F24" s="75">
        <v>1</v>
      </c>
      <c r="G24" s="75"/>
      <c r="H24" s="75">
        <f t="shared" si="0"/>
        <v>0</v>
      </c>
      <c r="I24" s="162"/>
      <c r="J24" s="76">
        <f t="shared" si="1"/>
        <v>0</v>
      </c>
      <c r="K24" s="77">
        <f t="shared" si="2"/>
        <v>0</v>
      </c>
    </row>
    <row r="25" spans="1:11" ht="28.5" customHeight="1">
      <c r="A25" s="72">
        <v>22</v>
      </c>
      <c r="B25" s="73" t="s">
        <v>146</v>
      </c>
      <c r="C25" s="74" t="s">
        <v>160</v>
      </c>
      <c r="D25" s="75" t="s">
        <v>157</v>
      </c>
      <c r="E25" s="75" t="s">
        <v>152</v>
      </c>
      <c r="F25" s="75">
        <v>3</v>
      </c>
      <c r="G25" s="75"/>
      <c r="H25" s="75">
        <f t="shared" si="0"/>
        <v>0</v>
      </c>
      <c r="I25" s="162"/>
      <c r="J25" s="76">
        <f t="shared" si="1"/>
        <v>0</v>
      </c>
      <c r="K25" s="77">
        <f t="shared" si="2"/>
        <v>0</v>
      </c>
    </row>
    <row r="26" spans="1:11" ht="26.25" customHeight="1">
      <c r="A26" s="72">
        <v>23</v>
      </c>
      <c r="B26" s="73" t="s">
        <v>146</v>
      </c>
      <c r="C26" s="74" t="s">
        <v>161</v>
      </c>
      <c r="D26" s="75">
        <v>50</v>
      </c>
      <c r="E26" s="75" t="s">
        <v>12</v>
      </c>
      <c r="F26" s="75">
        <v>10</v>
      </c>
      <c r="G26" s="75"/>
      <c r="H26" s="75">
        <f t="shared" si="0"/>
        <v>0</v>
      </c>
      <c r="I26" s="162"/>
      <c r="J26" s="76">
        <f t="shared" si="1"/>
        <v>0</v>
      </c>
      <c r="K26" s="77">
        <f t="shared" si="2"/>
        <v>0</v>
      </c>
    </row>
    <row r="27" spans="1:11" ht="28.5" customHeight="1">
      <c r="A27" s="72">
        <v>24</v>
      </c>
      <c r="B27" s="73" t="s">
        <v>146</v>
      </c>
      <c r="C27" s="74" t="s">
        <v>161</v>
      </c>
      <c r="D27" s="75">
        <v>63</v>
      </c>
      <c r="E27" s="75" t="s">
        <v>12</v>
      </c>
      <c r="F27" s="75">
        <v>5</v>
      </c>
      <c r="G27" s="75"/>
      <c r="H27" s="75">
        <f t="shared" si="0"/>
        <v>0</v>
      </c>
      <c r="I27" s="162"/>
      <c r="J27" s="76">
        <f t="shared" si="1"/>
        <v>0</v>
      </c>
      <c r="K27" s="77">
        <f t="shared" si="2"/>
        <v>0</v>
      </c>
    </row>
    <row r="28" spans="1:11" ht="27.75" customHeight="1">
      <c r="A28" s="72">
        <v>25</v>
      </c>
      <c r="B28" s="73" t="s">
        <v>146</v>
      </c>
      <c r="C28" s="74" t="s">
        <v>161</v>
      </c>
      <c r="D28" s="75">
        <v>90</v>
      </c>
      <c r="E28" s="75" t="s">
        <v>12</v>
      </c>
      <c r="F28" s="75">
        <v>25</v>
      </c>
      <c r="G28" s="75"/>
      <c r="H28" s="75">
        <f t="shared" si="0"/>
        <v>0</v>
      </c>
      <c r="I28" s="162"/>
      <c r="J28" s="76">
        <f t="shared" si="1"/>
        <v>0</v>
      </c>
      <c r="K28" s="77">
        <f t="shared" si="2"/>
        <v>0</v>
      </c>
    </row>
    <row r="29" spans="1:11" ht="26.25" customHeight="1">
      <c r="A29" s="72">
        <v>26</v>
      </c>
      <c r="B29" s="73" t="s">
        <v>146</v>
      </c>
      <c r="C29" s="74" t="s">
        <v>161</v>
      </c>
      <c r="D29" s="75">
        <v>110</v>
      </c>
      <c r="E29" s="75" t="s">
        <v>12</v>
      </c>
      <c r="F29" s="75">
        <v>100</v>
      </c>
      <c r="G29" s="75"/>
      <c r="H29" s="75">
        <f t="shared" si="0"/>
        <v>0</v>
      </c>
      <c r="I29" s="162"/>
      <c r="J29" s="76">
        <f t="shared" si="1"/>
        <v>0</v>
      </c>
      <c r="K29" s="77">
        <f t="shared" si="2"/>
        <v>0</v>
      </c>
    </row>
    <row r="30" spans="1:11" ht="23.25" customHeight="1">
      <c r="A30" s="72">
        <v>27</v>
      </c>
      <c r="B30" s="73" t="s">
        <v>146</v>
      </c>
      <c r="C30" s="74" t="s">
        <v>162</v>
      </c>
      <c r="D30" s="75">
        <v>110</v>
      </c>
      <c r="E30" s="75" t="s">
        <v>12</v>
      </c>
      <c r="F30" s="75">
        <v>3</v>
      </c>
      <c r="G30" s="75"/>
      <c r="H30" s="75">
        <f t="shared" si="0"/>
        <v>0</v>
      </c>
      <c r="I30" s="162"/>
      <c r="J30" s="76">
        <f t="shared" si="1"/>
        <v>0</v>
      </c>
      <c r="K30" s="77">
        <f t="shared" si="2"/>
        <v>0</v>
      </c>
    </row>
    <row r="31" spans="1:11" ht="21" customHeight="1">
      <c r="A31" s="72">
        <v>28</v>
      </c>
      <c r="B31" s="73" t="s">
        <v>146</v>
      </c>
      <c r="C31" s="74" t="s">
        <v>162</v>
      </c>
      <c r="D31" s="75">
        <v>90</v>
      </c>
      <c r="E31" s="75" t="s">
        <v>12</v>
      </c>
      <c r="F31" s="75">
        <v>2</v>
      </c>
      <c r="G31" s="75"/>
      <c r="H31" s="75">
        <f t="shared" si="0"/>
        <v>0</v>
      </c>
      <c r="I31" s="162"/>
      <c r="J31" s="76">
        <f t="shared" si="1"/>
        <v>0</v>
      </c>
      <c r="K31" s="77">
        <f t="shared" si="2"/>
        <v>0</v>
      </c>
    </row>
    <row r="32" spans="1:11" ht="23.25" customHeight="1">
      <c r="A32" s="72">
        <v>29</v>
      </c>
      <c r="B32" s="73" t="s">
        <v>146</v>
      </c>
      <c r="C32" s="74" t="s">
        <v>162</v>
      </c>
      <c r="D32" s="75">
        <v>63</v>
      </c>
      <c r="E32" s="75" t="s">
        <v>12</v>
      </c>
      <c r="F32" s="75">
        <v>3</v>
      </c>
      <c r="G32" s="75"/>
      <c r="H32" s="75">
        <f t="shared" si="0"/>
        <v>0</v>
      </c>
      <c r="I32" s="162"/>
      <c r="J32" s="76">
        <f t="shared" si="1"/>
        <v>0</v>
      </c>
      <c r="K32" s="77">
        <f t="shared" si="2"/>
        <v>0</v>
      </c>
    </row>
    <row r="33" spans="1:11" ht="22.5" customHeight="1">
      <c r="A33" s="72">
        <v>30</v>
      </c>
      <c r="B33" s="73" t="s">
        <v>146</v>
      </c>
      <c r="C33" s="74" t="s">
        <v>162</v>
      </c>
      <c r="D33" s="75">
        <v>50</v>
      </c>
      <c r="E33" s="75" t="s">
        <v>12</v>
      </c>
      <c r="F33" s="75">
        <v>3</v>
      </c>
      <c r="G33" s="75"/>
      <c r="H33" s="75">
        <f t="shared" si="0"/>
        <v>0</v>
      </c>
      <c r="I33" s="162"/>
      <c r="J33" s="76">
        <f t="shared" si="1"/>
        <v>0</v>
      </c>
      <c r="K33" s="77">
        <f t="shared" si="2"/>
        <v>0</v>
      </c>
    </row>
    <row r="34" spans="1:11" ht="30.75" customHeight="1">
      <c r="A34" s="72">
        <v>31</v>
      </c>
      <c r="B34" s="73" t="s">
        <v>146</v>
      </c>
      <c r="C34" s="74" t="s">
        <v>161</v>
      </c>
      <c r="D34" s="75">
        <v>160</v>
      </c>
      <c r="E34" s="75" t="s">
        <v>12</v>
      </c>
      <c r="F34" s="75">
        <v>5</v>
      </c>
      <c r="G34" s="75"/>
      <c r="H34" s="75">
        <f t="shared" si="0"/>
        <v>0</v>
      </c>
      <c r="I34" s="162"/>
      <c r="J34" s="76">
        <f t="shared" si="1"/>
        <v>0</v>
      </c>
      <c r="K34" s="77">
        <f t="shared" si="2"/>
        <v>0</v>
      </c>
    </row>
    <row r="35" spans="1:11" ht="30.75" customHeight="1">
      <c r="A35" s="72">
        <v>32</v>
      </c>
      <c r="B35" s="73" t="s">
        <v>146</v>
      </c>
      <c r="C35" s="74" t="s">
        <v>217</v>
      </c>
      <c r="D35" s="75">
        <v>110</v>
      </c>
      <c r="E35" s="75" t="s">
        <v>12</v>
      </c>
      <c r="F35" s="75">
        <v>6</v>
      </c>
      <c r="G35" s="75"/>
      <c r="H35" s="75">
        <f t="shared" si="0"/>
        <v>0</v>
      </c>
      <c r="I35" s="162"/>
      <c r="J35" s="76">
        <f t="shared" si="1"/>
        <v>0</v>
      </c>
      <c r="K35" s="77">
        <f t="shared" si="2"/>
        <v>0</v>
      </c>
    </row>
    <row r="36" spans="1:11" ht="36" customHeight="1">
      <c r="A36" s="72">
        <v>33</v>
      </c>
      <c r="B36" s="73" t="s">
        <v>146</v>
      </c>
      <c r="C36" s="74" t="s">
        <v>163</v>
      </c>
      <c r="D36" s="75">
        <v>110</v>
      </c>
      <c r="E36" s="75" t="s">
        <v>12</v>
      </c>
      <c r="F36" s="75">
        <v>6</v>
      </c>
      <c r="G36" s="75"/>
      <c r="H36" s="75">
        <f t="shared" si="0"/>
        <v>0</v>
      </c>
      <c r="I36" s="162"/>
      <c r="J36" s="76">
        <f t="shared" si="1"/>
        <v>0</v>
      </c>
      <c r="K36" s="77">
        <f t="shared" si="2"/>
        <v>0</v>
      </c>
    </row>
    <row r="37" spans="1:11" ht="32.25" customHeight="1">
      <c r="A37" s="72">
        <v>34</v>
      </c>
      <c r="B37" s="73" t="s">
        <v>144</v>
      </c>
      <c r="C37" s="74" t="s">
        <v>164</v>
      </c>
      <c r="D37" s="75">
        <v>80</v>
      </c>
      <c r="E37" s="75" t="s">
        <v>152</v>
      </c>
      <c r="F37" s="75">
        <v>20</v>
      </c>
      <c r="G37" s="75"/>
      <c r="H37" s="75">
        <f t="shared" si="0"/>
        <v>0</v>
      </c>
      <c r="I37" s="162"/>
      <c r="J37" s="76">
        <f t="shared" si="1"/>
        <v>0</v>
      </c>
      <c r="K37" s="77">
        <f t="shared" si="2"/>
        <v>0</v>
      </c>
    </row>
    <row r="38" spans="1:11" ht="33.75" customHeight="1">
      <c r="A38" s="72">
        <v>35</v>
      </c>
      <c r="B38" s="73" t="s">
        <v>144</v>
      </c>
      <c r="C38" s="74" t="s">
        <v>165</v>
      </c>
      <c r="D38" s="75">
        <v>100</v>
      </c>
      <c r="E38" s="75" t="s">
        <v>12</v>
      </c>
      <c r="F38" s="75">
        <v>20</v>
      </c>
      <c r="G38" s="75"/>
      <c r="H38" s="75">
        <f t="shared" si="0"/>
        <v>0</v>
      </c>
      <c r="I38" s="162"/>
      <c r="J38" s="76">
        <f t="shared" si="1"/>
        <v>0</v>
      </c>
      <c r="K38" s="77">
        <f t="shared" si="2"/>
        <v>0</v>
      </c>
    </row>
    <row r="39" spans="1:11" ht="35.25" customHeight="1">
      <c r="A39" s="72">
        <v>36</v>
      </c>
      <c r="B39" s="73" t="s">
        <v>144</v>
      </c>
      <c r="C39" s="74" t="s">
        <v>166</v>
      </c>
      <c r="D39" s="75">
        <v>150</v>
      </c>
      <c r="E39" s="75" t="s">
        <v>12</v>
      </c>
      <c r="F39" s="75">
        <v>4</v>
      </c>
      <c r="G39" s="75"/>
      <c r="H39" s="75">
        <f t="shared" si="0"/>
        <v>0</v>
      </c>
      <c r="I39" s="162"/>
      <c r="J39" s="76">
        <f t="shared" si="1"/>
        <v>0</v>
      </c>
      <c r="K39" s="77">
        <f t="shared" si="2"/>
        <v>0</v>
      </c>
    </row>
    <row r="40" spans="1:11" ht="35.25" customHeight="1">
      <c r="A40" s="72">
        <v>37</v>
      </c>
      <c r="B40" s="73" t="s">
        <v>144</v>
      </c>
      <c r="C40" s="74" t="s">
        <v>167</v>
      </c>
      <c r="D40" s="75">
        <v>200</v>
      </c>
      <c r="E40" s="75" t="s">
        <v>12</v>
      </c>
      <c r="F40" s="75">
        <v>2</v>
      </c>
      <c r="G40" s="163"/>
      <c r="H40" s="75">
        <f t="shared" si="0"/>
        <v>0</v>
      </c>
      <c r="I40" s="162"/>
      <c r="J40" s="76">
        <f t="shared" si="1"/>
        <v>0</v>
      </c>
      <c r="K40" s="77">
        <f t="shared" si="2"/>
        <v>0</v>
      </c>
    </row>
    <row r="41" spans="1:11" ht="36" customHeight="1">
      <c r="A41" s="72">
        <v>38</v>
      </c>
      <c r="B41" s="73" t="s">
        <v>144</v>
      </c>
      <c r="C41" s="74" t="s">
        <v>168</v>
      </c>
      <c r="D41" s="75" t="s">
        <v>169</v>
      </c>
      <c r="E41" s="75" t="s">
        <v>12</v>
      </c>
      <c r="F41" s="75">
        <v>20</v>
      </c>
      <c r="G41" s="75"/>
      <c r="H41" s="75">
        <f t="shared" si="0"/>
        <v>0</v>
      </c>
      <c r="I41" s="162"/>
      <c r="J41" s="76">
        <f t="shared" si="1"/>
        <v>0</v>
      </c>
      <c r="K41" s="77">
        <f t="shared" si="2"/>
        <v>0</v>
      </c>
    </row>
    <row r="42" spans="1:11" ht="37.5" customHeight="1">
      <c r="A42" s="72">
        <v>39</v>
      </c>
      <c r="B42" s="73" t="s">
        <v>144</v>
      </c>
      <c r="C42" s="74" t="s">
        <v>168</v>
      </c>
      <c r="D42" s="75" t="s">
        <v>170</v>
      </c>
      <c r="E42" s="75" t="s">
        <v>12</v>
      </c>
      <c r="F42" s="75">
        <v>20</v>
      </c>
      <c r="G42" s="75"/>
      <c r="H42" s="75">
        <f t="shared" si="0"/>
        <v>0</v>
      </c>
      <c r="I42" s="162"/>
      <c r="J42" s="76">
        <f t="shared" si="1"/>
        <v>0</v>
      </c>
      <c r="K42" s="77">
        <f t="shared" si="2"/>
        <v>0</v>
      </c>
    </row>
    <row r="43" spans="1:11" ht="37.5" customHeight="1">
      <c r="A43" s="72">
        <v>40</v>
      </c>
      <c r="B43" s="73" t="s">
        <v>144</v>
      </c>
      <c r="C43" s="74" t="s">
        <v>168</v>
      </c>
      <c r="D43" s="75" t="s">
        <v>171</v>
      </c>
      <c r="E43" s="75" t="s">
        <v>12</v>
      </c>
      <c r="F43" s="75">
        <v>4</v>
      </c>
      <c r="G43" s="75"/>
      <c r="H43" s="75">
        <f t="shared" si="0"/>
        <v>0</v>
      </c>
      <c r="I43" s="162"/>
      <c r="J43" s="76">
        <f t="shared" si="1"/>
        <v>0</v>
      </c>
      <c r="K43" s="77">
        <f t="shared" si="2"/>
        <v>0</v>
      </c>
    </row>
    <row r="44" spans="1:11" ht="39" customHeight="1">
      <c r="A44" s="72">
        <v>41</v>
      </c>
      <c r="B44" s="73" t="s">
        <v>144</v>
      </c>
      <c r="C44" s="74" t="s">
        <v>168</v>
      </c>
      <c r="D44" s="75" t="s">
        <v>172</v>
      </c>
      <c r="E44" s="75" t="s">
        <v>12</v>
      </c>
      <c r="F44" s="75">
        <v>2</v>
      </c>
      <c r="G44" s="75"/>
      <c r="H44" s="75">
        <f t="shared" si="0"/>
        <v>0</v>
      </c>
      <c r="I44" s="162"/>
      <c r="J44" s="76">
        <f t="shared" si="1"/>
        <v>0</v>
      </c>
      <c r="K44" s="77">
        <f t="shared" si="2"/>
        <v>0</v>
      </c>
    </row>
    <row r="45" spans="1:11" ht="24" customHeight="1">
      <c r="A45" s="72">
        <v>42</v>
      </c>
      <c r="B45" s="73" t="s">
        <v>144</v>
      </c>
      <c r="C45" s="74" t="s">
        <v>173</v>
      </c>
      <c r="D45" s="75">
        <v>90</v>
      </c>
      <c r="E45" s="75" t="s">
        <v>12</v>
      </c>
      <c r="F45" s="75">
        <v>10</v>
      </c>
      <c r="G45" s="75"/>
      <c r="H45" s="75">
        <f t="shared" si="0"/>
        <v>0</v>
      </c>
      <c r="I45" s="162"/>
      <c r="J45" s="76">
        <f t="shared" si="1"/>
        <v>0</v>
      </c>
      <c r="K45" s="77">
        <f t="shared" si="2"/>
        <v>0</v>
      </c>
    </row>
    <row r="46" spans="1:11" ht="29.25" customHeight="1">
      <c r="A46" s="72">
        <v>43</v>
      </c>
      <c r="B46" s="73" t="s">
        <v>144</v>
      </c>
      <c r="C46" s="74" t="s">
        <v>173</v>
      </c>
      <c r="D46" s="75">
        <v>110</v>
      </c>
      <c r="E46" s="75" t="s">
        <v>12</v>
      </c>
      <c r="F46" s="75">
        <v>10</v>
      </c>
      <c r="G46" s="75"/>
      <c r="H46" s="75">
        <f t="shared" si="0"/>
        <v>0</v>
      </c>
      <c r="I46" s="162"/>
      <c r="J46" s="76">
        <f t="shared" si="1"/>
        <v>0</v>
      </c>
      <c r="K46" s="77">
        <f t="shared" si="2"/>
        <v>0</v>
      </c>
    </row>
    <row r="47" spans="1:11" ht="24.75" customHeight="1">
      <c r="A47" s="72">
        <v>44</v>
      </c>
      <c r="B47" s="73" t="s">
        <v>144</v>
      </c>
      <c r="C47" s="74" t="s">
        <v>173</v>
      </c>
      <c r="D47" s="75">
        <v>160</v>
      </c>
      <c r="E47" s="75" t="s">
        <v>12</v>
      </c>
      <c r="F47" s="75">
        <v>6</v>
      </c>
      <c r="G47" s="75"/>
      <c r="H47" s="75">
        <f t="shared" si="0"/>
        <v>0</v>
      </c>
      <c r="I47" s="162"/>
      <c r="J47" s="76">
        <f t="shared" si="1"/>
        <v>0</v>
      </c>
      <c r="K47" s="77">
        <f t="shared" si="2"/>
        <v>0</v>
      </c>
    </row>
    <row r="48" spans="1:11" ht="27.75" customHeight="1">
      <c r="A48" s="72">
        <v>45</v>
      </c>
      <c r="B48" s="73" t="s">
        <v>144</v>
      </c>
      <c r="C48" s="74" t="s">
        <v>173</v>
      </c>
      <c r="D48" s="75">
        <v>200</v>
      </c>
      <c r="E48" s="75" t="s">
        <v>12</v>
      </c>
      <c r="F48" s="75">
        <v>2</v>
      </c>
      <c r="G48" s="75"/>
      <c r="H48" s="75">
        <f t="shared" si="0"/>
        <v>0</v>
      </c>
      <c r="I48" s="162"/>
      <c r="J48" s="76">
        <f t="shared" si="1"/>
        <v>0</v>
      </c>
      <c r="K48" s="77">
        <f t="shared" si="2"/>
        <v>0</v>
      </c>
    </row>
    <row r="49" spans="1:11" ht="25.5" customHeight="1">
      <c r="A49" s="72">
        <v>46</v>
      </c>
      <c r="B49" s="73" t="s">
        <v>144</v>
      </c>
      <c r="C49" s="74" t="s">
        <v>174</v>
      </c>
      <c r="D49" s="75">
        <v>32</v>
      </c>
      <c r="E49" s="75" t="s">
        <v>143</v>
      </c>
      <c r="F49" s="75">
        <v>20</v>
      </c>
      <c r="G49" s="75"/>
      <c r="H49" s="75">
        <f t="shared" si="0"/>
        <v>0</v>
      </c>
      <c r="I49" s="162"/>
      <c r="J49" s="76">
        <f t="shared" si="1"/>
        <v>0</v>
      </c>
      <c r="K49" s="77">
        <f t="shared" si="2"/>
        <v>0</v>
      </c>
    </row>
    <row r="50" spans="1:11" ht="23.25" customHeight="1">
      <c r="A50" s="72">
        <v>47</v>
      </c>
      <c r="B50" s="73" t="s">
        <v>144</v>
      </c>
      <c r="C50" s="74" t="s">
        <v>174</v>
      </c>
      <c r="D50" s="75">
        <v>40</v>
      </c>
      <c r="E50" s="75" t="s">
        <v>143</v>
      </c>
      <c r="F50" s="75">
        <v>20</v>
      </c>
      <c r="G50" s="75"/>
      <c r="H50" s="75">
        <f t="shared" si="0"/>
        <v>0</v>
      </c>
      <c r="I50" s="162"/>
      <c r="J50" s="76">
        <f t="shared" si="1"/>
        <v>0</v>
      </c>
      <c r="K50" s="77">
        <f t="shared" si="2"/>
        <v>0</v>
      </c>
    </row>
    <row r="51" spans="1:11" ht="20.25" customHeight="1">
      <c r="A51" s="72">
        <v>48</v>
      </c>
      <c r="B51" s="73" t="s">
        <v>144</v>
      </c>
      <c r="C51" s="74" t="s">
        <v>174</v>
      </c>
      <c r="D51" s="75">
        <v>50</v>
      </c>
      <c r="E51" s="75" t="s">
        <v>143</v>
      </c>
      <c r="F51" s="75">
        <v>100</v>
      </c>
      <c r="G51" s="75"/>
      <c r="H51" s="75">
        <f t="shared" si="0"/>
        <v>0</v>
      </c>
      <c r="I51" s="162"/>
      <c r="J51" s="76">
        <f t="shared" si="1"/>
        <v>0</v>
      </c>
      <c r="K51" s="77">
        <f t="shared" si="2"/>
        <v>0</v>
      </c>
    </row>
    <row r="52" spans="1:11" ht="25.5" customHeight="1">
      <c r="A52" s="72">
        <v>49</v>
      </c>
      <c r="B52" s="73" t="s">
        <v>144</v>
      </c>
      <c r="C52" s="74" t="s">
        <v>174</v>
      </c>
      <c r="D52" s="75">
        <v>63</v>
      </c>
      <c r="E52" s="75" t="s">
        <v>143</v>
      </c>
      <c r="F52" s="75">
        <v>100</v>
      </c>
      <c r="G52" s="75"/>
      <c r="H52" s="75">
        <f t="shared" si="0"/>
        <v>0</v>
      </c>
      <c r="I52" s="162"/>
      <c r="J52" s="76">
        <f t="shared" si="1"/>
        <v>0</v>
      </c>
      <c r="K52" s="77">
        <f t="shared" si="2"/>
        <v>0</v>
      </c>
    </row>
    <row r="53" spans="1:11" ht="21.75" customHeight="1">
      <c r="A53" s="72">
        <v>50</v>
      </c>
      <c r="B53" s="73" t="s">
        <v>144</v>
      </c>
      <c r="C53" s="74" t="s">
        <v>175</v>
      </c>
      <c r="D53" s="78" t="s">
        <v>27</v>
      </c>
      <c r="E53" s="75" t="s">
        <v>12</v>
      </c>
      <c r="F53" s="75">
        <v>10</v>
      </c>
      <c r="G53" s="75"/>
      <c r="H53" s="75">
        <f t="shared" si="0"/>
        <v>0</v>
      </c>
      <c r="I53" s="162"/>
      <c r="J53" s="76">
        <f t="shared" si="1"/>
        <v>0</v>
      </c>
      <c r="K53" s="77">
        <f t="shared" si="2"/>
        <v>0</v>
      </c>
    </row>
    <row r="54" spans="1:11" ht="21" customHeight="1">
      <c r="A54" s="72">
        <v>51</v>
      </c>
      <c r="B54" s="73" t="s">
        <v>144</v>
      </c>
      <c r="C54" s="74" t="s">
        <v>175</v>
      </c>
      <c r="D54" s="75" t="s">
        <v>26</v>
      </c>
      <c r="E54" s="75" t="s">
        <v>12</v>
      </c>
      <c r="F54" s="75">
        <v>10</v>
      </c>
      <c r="G54" s="75"/>
      <c r="H54" s="75">
        <f t="shared" si="0"/>
        <v>0</v>
      </c>
      <c r="I54" s="162"/>
      <c r="J54" s="76">
        <f t="shared" si="1"/>
        <v>0</v>
      </c>
      <c r="K54" s="77">
        <f t="shared" si="2"/>
        <v>0</v>
      </c>
    </row>
    <row r="55" spans="1:11" ht="21.75" customHeight="1">
      <c r="A55" s="72">
        <v>52</v>
      </c>
      <c r="B55" s="73" t="s">
        <v>144</v>
      </c>
      <c r="C55" s="74" t="s">
        <v>175</v>
      </c>
      <c r="D55" s="75" t="s">
        <v>176</v>
      </c>
      <c r="E55" s="75" t="s">
        <v>12</v>
      </c>
      <c r="F55" s="75">
        <v>10</v>
      </c>
      <c r="G55" s="75"/>
      <c r="H55" s="75">
        <f t="shared" si="0"/>
        <v>0</v>
      </c>
      <c r="I55" s="162"/>
      <c r="J55" s="76">
        <f t="shared" si="1"/>
        <v>0</v>
      </c>
      <c r="K55" s="77">
        <f t="shared" si="2"/>
        <v>0</v>
      </c>
    </row>
    <row r="56" spans="1:11" ht="21.75" customHeight="1">
      <c r="A56" s="72">
        <v>53</v>
      </c>
      <c r="B56" s="73" t="s">
        <v>144</v>
      </c>
      <c r="C56" s="74" t="s">
        <v>175</v>
      </c>
      <c r="D56" s="75" t="s">
        <v>29</v>
      </c>
      <c r="E56" s="75" t="s">
        <v>12</v>
      </c>
      <c r="F56" s="75">
        <v>10</v>
      </c>
      <c r="G56" s="75"/>
      <c r="H56" s="75">
        <f t="shared" si="0"/>
        <v>0</v>
      </c>
      <c r="I56" s="162"/>
      <c r="J56" s="76">
        <f t="shared" si="1"/>
        <v>0</v>
      </c>
      <c r="K56" s="77">
        <f t="shared" si="2"/>
        <v>0</v>
      </c>
    </row>
    <row r="57" spans="1:11" ht="23.25" customHeight="1">
      <c r="A57" s="72">
        <v>54</v>
      </c>
      <c r="B57" s="73" t="s">
        <v>144</v>
      </c>
      <c r="C57" s="74" t="s">
        <v>175</v>
      </c>
      <c r="D57" s="75" t="s">
        <v>177</v>
      </c>
      <c r="E57" s="75" t="s">
        <v>12</v>
      </c>
      <c r="F57" s="75">
        <v>10</v>
      </c>
      <c r="G57" s="75"/>
      <c r="H57" s="75">
        <f t="shared" si="0"/>
        <v>0</v>
      </c>
      <c r="I57" s="162"/>
      <c r="J57" s="76">
        <f t="shared" si="1"/>
        <v>0</v>
      </c>
      <c r="K57" s="77">
        <f t="shared" si="2"/>
        <v>0</v>
      </c>
    </row>
    <row r="58" spans="1:11" ht="22.5" customHeight="1">
      <c r="A58" s="72">
        <v>55</v>
      </c>
      <c r="B58" s="73" t="s">
        <v>144</v>
      </c>
      <c r="C58" s="74" t="s">
        <v>175</v>
      </c>
      <c r="D58" s="75" t="s">
        <v>28</v>
      </c>
      <c r="E58" s="75" t="s">
        <v>12</v>
      </c>
      <c r="F58" s="75">
        <v>10</v>
      </c>
      <c r="G58" s="75"/>
      <c r="H58" s="75">
        <f t="shared" si="0"/>
        <v>0</v>
      </c>
      <c r="I58" s="162"/>
      <c r="J58" s="76">
        <f t="shared" si="1"/>
        <v>0</v>
      </c>
      <c r="K58" s="77">
        <f t="shared" si="2"/>
        <v>0</v>
      </c>
    </row>
    <row r="59" spans="1:11" ht="21" customHeight="1">
      <c r="A59" s="72">
        <v>56</v>
      </c>
      <c r="B59" s="73" t="s">
        <v>144</v>
      </c>
      <c r="C59" s="74" t="s">
        <v>175</v>
      </c>
      <c r="D59" s="75" t="s">
        <v>178</v>
      </c>
      <c r="E59" s="75" t="s">
        <v>12</v>
      </c>
      <c r="F59" s="75">
        <v>5</v>
      </c>
      <c r="G59" s="75"/>
      <c r="H59" s="75">
        <f t="shared" si="0"/>
        <v>0</v>
      </c>
      <c r="I59" s="162"/>
      <c r="J59" s="76">
        <f t="shared" si="1"/>
        <v>0</v>
      </c>
      <c r="K59" s="77">
        <f t="shared" si="2"/>
        <v>0</v>
      </c>
    </row>
    <row r="60" spans="1:11" ht="22.5" customHeight="1">
      <c r="A60" s="72">
        <v>57</v>
      </c>
      <c r="B60" s="73" t="s">
        <v>144</v>
      </c>
      <c r="C60" s="74" t="s">
        <v>175</v>
      </c>
      <c r="D60" s="75" t="s">
        <v>179</v>
      </c>
      <c r="E60" s="75" t="s">
        <v>12</v>
      </c>
      <c r="F60" s="75">
        <v>5</v>
      </c>
      <c r="G60" s="75"/>
      <c r="H60" s="75">
        <f t="shared" si="0"/>
        <v>0</v>
      </c>
      <c r="I60" s="162"/>
      <c r="J60" s="76">
        <f t="shared" si="1"/>
        <v>0</v>
      </c>
      <c r="K60" s="77">
        <f t="shared" si="2"/>
        <v>0</v>
      </c>
    </row>
    <row r="61" spans="1:11" ht="20.25" customHeight="1">
      <c r="A61" s="72">
        <v>58</v>
      </c>
      <c r="B61" s="73" t="s">
        <v>144</v>
      </c>
      <c r="C61" s="74" t="s">
        <v>175</v>
      </c>
      <c r="D61" s="75" t="s">
        <v>151</v>
      </c>
      <c r="E61" s="75" t="s">
        <v>12</v>
      </c>
      <c r="F61" s="75">
        <v>5</v>
      </c>
      <c r="G61" s="75"/>
      <c r="H61" s="75">
        <f t="shared" si="0"/>
        <v>0</v>
      </c>
      <c r="I61" s="162"/>
      <c r="J61" s="76">
        <f t="shared" si="1"/>
        <v>0</v>
      </c>
      <c r="K61" s="77">
        <f t="shared" si="2"/>
        <v>0</v>
      </c>
    </row>
    <row r="62" spans="1:11" ht="21" customHeight="1">
      <c r="A62" s="72">
        <v>59</v>
      </c>
      <c r="B62" s="73" t="s">
        <v>144</v>
      </c>
      <c r="C62" s="74" t="s">
        <v>175</v>
      </c>
      <c r="D62" s="75" t="s">
        <v>180</v>
      </c>
      <c r="E62" s="75" t="s">
        <v>12</v>
      </c>
      <c r="F62" s="75">
        <v>5</v>
      </c>
      <c r="G62" s="75"/>
      <c r="H62" s="75">
        <f t="shared" si="0"/>
        <v>0</v>
      </c>
      <c r="I62" s="162"/>
      <c r="J62" s="76">
        <f t="shared" si="1"/>
        <v>0</v>
      </c>
      <c r="K62" s="77">
        <f t="shared" si="2"/>
        <v>0</v>
      </c>
    </row>
    <row r="63" spans="1:11" ht="20.25" customHeight="1">
      <c r="A63" s="72">
        <v>60</v>
      </c>
      <c r="B63" s="73" t="s">
        <v>144</v>
      </c>
      <c r="C63" s="74" t="s">
        <v>175</v>
      </c>
      <c r="D63" s="75" t="s">
        <v>181</v>
      </c>
      <c r="E63" s="75" t="s">
        <v>12</v>
      </c>
      <c r="F63" s="75">
        <v>5</v>
      </c>
      <c r="G63" s="75"/>
      <c r="H63" s="75">
        <f t="shared" si="0"/>
        <v>0</v>
      </c>
      <c r="I63" s="162"/>
      <c r="J63" s="76">
        <f t="shared" si="1"/>
        <v>0</v>
      </c>
      <c r="K63" s="77">
        <f t="shared" si="2"/>
        <v>0</v>
      </c>
    </row>
    <row r="64" spans="1:11" ht="21.75" customHeight="1">
      <c r="A64" s="72">
        <v>61</v>
      </c>
      <c r="B64" s="73" t="s">
        <v>144</v>
      </c>
      <c r="C64" s="74" t="s">
        <v>182</v>
      </c>
      <c r="D64" s="75">
        <v>32</v>
      </c>
      <c r="E64" s="75" t="s">
        <v>12</v>
      </c>
      <c r="F64" s="75">
        <v>20</v>
      </c>
      <c r="G64" s="75"/>
      <c r="H64" s="75">
        <f t="shared" si="0"/>
        <v>0</v>
      </c>
      <c r="I64" s="162"/>
      <c r="J64" s="76">
        <f t="shared" si="1"/>
        <v>0</v>
      </c>
      <c r="K64" s="77">
        <f t="shared" si="2"/>
        <v>0</v>
      </c>
    </row>
    <row r="65" spans="1:11" ht="22.5" customHeight="1">
      <c r="A65" s="72">
        <v>62</v>
      </c>
      <c r="B65" s="73" t="s">
        <v>144</v>
      </c>
      <c r="C65" s="74" t="s">
        <v>182</v>
      </c>
      <c r="D65" s="75">
        <v>40</v>
      </c>
      <c r="E65" s="75" t="s">
        <v>12</v>
      </c>
      <c r="F65" s="75">
        <v>10</v>
      </c>
      <c r="G65" s="75"/>
      <c r="H65" s="75">
        <f t="shared" si="0"/>
        <v>0</v>
      </c>
      <c r="I65" s="162"/>
      <c r="J65" s="76">
        <f t="shared" si="1"/>
        <v>0</v>
      </c>
      <c r="K65" s="77">
        <f t="shared" si="2"/>
        <v>0</v>
      </c>
    </row>
    <row r="66" spans="1:11" ht="22.5" customHeight="1">
      <c r="A66" s="72">
        <v>63</v>
      </c>
      <c r="B66" s="73" t="s">
        <v>144</v>
      </c>
      <c r="C66" s="74" t="s">
        <v>182</v>
      </c>
      <c r="D66" s="75">
        <v>50</v>
      </c>
      <c r="E66" s="75" t="s">
        <v>12</v>
      </c>
      <c r="F66" s="75">
        <v>10</v>
      </c>
      <c r="G66" s="75"/>
      <c r="H66" s="75">
        <f t="shared" si="0"/>
        <v>0</v>
      </c>
      <c r="I66" s="162"/>
      <c r="J66" s="76">
        <f t="shared" si="1"/>
        <v>0</v>
      </c>
      <c r="K66" s="77">
        <f t="shared" si="2"/>
        <v>0</v>
      </c>
    </row>
    <row r="67" spans="1:11" ht="12.75">
      <c r="A67" s="72">
        <v>64</v>
      </c>
      <c r="B67" s="73" t="s">
        <v>144</v>
      </c>
      <c r="C67" s="74" t="s">
        <v>183</v>
      </c>
      <c r="D67" s="75" t="s">
        <v>26</v>
      </c>
      <c r="E67" s="75" t="s">
        <v>12</v>
      </c>
      <c r="F67" s="75">
        <v>6</v>
      </c>
      <c r="G67" s="75"/>
      <c r="H67" s="75">
        <f t="shared" si="0"/>
        <v>0</v>
      </c>
      <c r="I67" s="162"/>
      <c r="J67" s="76">
        <f t="shared" si="1"/>
        <v>0</v>
      </c>
      <c r="K67" s="77">
        <f t="shared" si="2"/>
        <v>0</v>
      </c>
    </row>
    <row r="68" spans="1:11" ht="12.75">
      <c r="A68" s="72">
        <v>65</v>
      </c>
      <c r="B68" s="73" t="s">
        <v>144</v>
      </c>
      <c r="C68" s="74" t="s">
        <v>184</v>
      </c>
      <c r="D68" s="75" t="s">
        <v>177</v>
      </c>
      <c r="E68" s="75" t="s">
        <v>12</v>
      </c>
      <c r="F68" s="75">
        <v>6</v>
      </c>
      <c r="G68" s="75"/>
      <c r="H68" s="75">
        <f t="shared" si="0"/>
        <v>0</v>
      </c>
      <c r="I68" s="162"/>
      <c r="J68" s="76">
        <f t="shared" si="1"/>
        <v>0</v>
      </c>
      <c r="K68" s="77">
        <f t="shared" si="2"/>
        <v>0</v>
      </c>
    </row>
    <row r="69" spans="1:11" ht="24.75" customHeight="1">
      <c r="A69" s="72">
        <v>66</v>
      </c>
      <c r="B69" s="73" t="s">
        <v>144</v>
      </c>
      <c r="C69" s="74" t="s">
        <v>182</v>
      </c>
      <c r="D69" s="75">
        <v>63</v>
      </c>
      <c r="E69" s="75" t="s">
        <v>12</v>
      </c>
      <c r="F69" s="75">
        <v>10</v>
      </c>
      <c r="G69" s="75"/>
      <c r="H69" s="75">
        <f aca="true" t="shared" si="3" ref="H69:H85">F69*G69</f>
        <v>0</v>
      </c>
      <c r="I69" s="162"/>
      <c r="J69" s="76">
        <f aca="true" t="shared" si="4" ref="J69:J85">H69*I69</f>
        <v>0</v>
      </c>
      <c r="K69" s="77">
        <f aca="true" t="shared" si="5" ref="K69:K85">H69+J69</f>
        <v>0</v>
      </c>
    </row>
    <row r="70" spans="1:11" ht="24" customHeight="1">
      <c r="A70" s="72">
        <v>67</v>
      </c>
      <c r="B70" s="73" t="s">
        <v>144</v>
      </c>
      <c r="C70" s="74" t="s">
        <v>185</v>
      </c>
      <c r="D70" s="75" t="s">
        <v>181</v>
      </c>
      <c r="E70" s="75" t="s">
        <v>12</v>
      </c>
      <c r="F70" s="75">
        <v>10</v>
      </c>
      <c r="G70" s="75"/>
      <c r="H70" s="75">
        <f t="shared" si="3"/>
        <v>0</v>
      </c>
      <c r="I70" s="162"/>
      <c r="J70" s="76">
        <f t="shared" si="4"/>
        <v>0</v>
      </c>
      <c r="K70" s="77">
        <f t="shared" si="5"/>
        <v>0</v>
      </c>
    </row>
    <row r="71" spans="1:11" ht="27" customHeight="1">
      <c r="A71" s="72">
        <v>68</v>
      </c>
      <c r="B71" s="73" t="s">
        <v>144</v>
      </c>
      <c r="C71" s="74" t="s">
        <v>185</v>
      </c>
      <c r="D71" s="75" t="s">
        <v>151</v>
      </c>
      <c r="E71" s="75" t="s">
        <v>12</v>
      </c>
      <c r="F71" s="75">
        <v>10</v>
      </c>
      <c r="G71" s="75"/>
      <c r="H71" s="75">
        <f t="shared" si="3"/>
        <v>0</v>
      </c>
      <c r="I71" s="162"/>
      <c r="J71" s="76">
        <f t="shared" si="4"/>
        <v>0</v>
      </c>
      <c r="K71" s="77">
        <f t="shared" si="5"/>
        <v>0</v>
      </c>
    </row>
    <row r="72" spans="1:11" ht="21" customHeight="1">
      <c r="A72" s="72">
        <v>69</v>
      </c>
      <c r="B72" s="73" t="s">
        <v>144</v>
      </c>
      <c r="C72" s="74" t="s">
        <v>185</v>
      </c>
      <c r="D72" s="75" t="s">
        <v>179</v>
      </c>
      <c r="E72" s="75" t="s">
        <v>12</v>
      </c>
      <c r="F72" s="75">
        <v>10</v>
      </c>
      <c r="G72" s="75"/>
      <c r="H72" s="75">
        <f t="shared" si="3"/>
        <v>0</v>
      </c>
      <c r="I72" s="162"/>
      <c r="J72" s="76">
        <f t="shared" si="4"/>
        <v>0</v>
      </c>
      <c r="K72" s="77">
        <f t="shared" si="5"/>
        <v>0</v>
      </c>
    </row>
    <row r="73" spans="1:11" ht="24.75" customHeight="1">
      <c r="A73" s="72">
        <v>70</v>
      </c>
      <c r="B73" s="73" t="s">
        <v>144</v>
      </c>
      <c r="C73" s="74" t="s">
        <v>185</v>
      </c>
      <c r="D73" s="75" t="s">
        <v>28</v>
      </c>
      <c r="E73" s="75" t="s">
        <v>12</v>
      </c>
      <c r="F73" s="75">
        <v>10</v>
      </c>
      <c r="G73" s="75"/>
      <c r="H73" s="75">
        <f t="shared" si="3"/>
        <v>0</v>
      </c>
      <c r="I73" s="162"/>
      <c r="J73" s="76">
        <f t="shared" si="4"/>
        <v>0</v>
      </c>
      <c r="K73" s="77">
        <f t="shared" si="5"/>
        <v>0</v>
      </c>
    </row>
    <row r="74" spans="1:11" ht="21.75" customHeight="1">
      <c r="A74" s="72">
        <v>71</v>
      </c>
      <c r="B74" s="73" t="s">
        <v>144</v>
      </c>
      <c r="C74" s="74" t="s">
        <v>185</v>
      </c>
      <c r="D74" s="75" t="s">
        <v>26</v>
      </c>
      <c r="E74" s="75" t="s">
        <v>12</v>
      </c>
      <c r="F74" s="75">
        <v>10</v>
      </c>
      <c r="G74" s="75"/>
      <c r="H74" s="75">
        <f t="shared" si="3"/>
        <v>0</v>
      </c>
      <c r="I74" s="162"/>
      <c r="J74" s="76">
        <f t="shared" si="4"/>
        <v>0</v>
      </c>
      <c r="K74" s="77">
        <f t="shared" si="5"/>
        <v>0</v>
      </c>
    </row>
    <row r="75" spans="1:11" ht="21" customHeight="1">
      <c r="A75" s="72">
        <v>72</v>
      </c>
      <c r="B75" s="73" t="s">
        <v>144</v>
      </c>
      <c r="C75" s="74" t="s">
        <v>186</v>
      </c>
      <c r="D75" s="75" t="s">
        <v>187</v>
      </c>
      <c r="E75" s="75" t="s">
        <v>12</v>
      </c>
      <c r="F75" s="75">
        <v>5</v>
      </c>
      <c r="G75" s="75"/>
      <c r="H75" s="75">
        <f t="shared" si="3"/>
        <v>0</v>
      </c>
      <c r="I75" s="162"/>
      <c r="J75" s="76">
        <f t="shared" si="4"/>
        <v>0</v>
      </c>
      <c r="K75" s="77">
        <f t="shared" si="5"/>
        <v>0</v>
      </c>
    </row>
    <row r="76" spans="1:11" ht="21.75" customHeight="1">
      <c r="A76" s="72">
        <v>73</v>
      </c>
      <c r="B76" s="73" t="s">
        <v>144</v>
      </c>
      <c r="C76" s="74" t="s">
        <v>188</v>
      </c>
      <c r="D76" s="75" t="s">
        <v>189</v>
      </c>
      <c r="E76" s="75" t="s">
        <v>12</v>
      </c>
      <c r="F76" s="75">
        <v>5</v>
      </c>
      <c r="G76" s="75"/>
      <c r="H76" s="75">
        <f t="shared" si="3"/>
        <v>0</v>
      </c>
      <c r="I76" s="162"/>
      <c r="J76" s="76">
        <f t="shared" si="4"/>
        <v>0</v>
      </c>
      <c r="K76" s="77">
        <f t="shared" si="5"/>
        <v>0</v>
      </c>
    </row>
    <row r="77" spans="1:11" ht="19.5" customHeight="1">
      <c r="A77" s="72">
        <v>74</v>
      </c>
      <c r="B77" s="73" t="s">
        <v>139</v>
      </c>
      <c r="C77" s="74" t="s">
        <v>190</v>
      </c>
      <c r="D77" s="75">
        <v>50</v>
      </c>
      <c r="E77" s="75" t="s">
        <v>12</v>
      </c>
      <c r="F77" s="75">
        <v>5</v>
      </c>
      <c r="G77" s="75"/>
      <c r="H77" s="75">
        <f t="shared" si="3"/>
        <v>0</v>
      </c>
      <c r="I77" s="162"/>
      <c r="J77" s="76">
        <f t="shared" si="4"/>
        <v>0</v>
      </c>
      <c r="K77" s="77">
        <f t="shared" si="5"/>
        <v>0</v>
      </c>
    </row>
    <row r="78" spans="1:11" ht="20.25" customHeight="1">
      <c r="A78" s="72">
        <v>75</v>
      </c>
      <c r="B78" s="73" t="s">
        <v>139</v>
      </c>
      <c r="C78" s="74" t="s">
        <v>190</v>
      </c>
      <c r="D78" s="75">
        <v>63</v>
      </c>
      <c r="E78" s="75" t="s">
        <v>12</v>
      </c>
      <c r="F78" s="75">
        <v>5</v>
      </c>
      <c r="G78" s="75"/>
      <c r="H78" s="75">
        <f t="shared" si="3"/>
        <v>0</v>
      </c>
      <c r="I78" s="162"/>
      <c r="J78" s="76">
        <f t="shared" si="4"/>
        <v>0</v>
      </c>
      <c r="K78" s="77">
        <f t="shared" si="5"/>
        <v>0</v>
      </c>
    </row>
    <row r="79" spans="1:11" ht="36.75" customHeight="1">
      <c r="A79" s="72">
        <v>76</v>
      </c>
      <c r="B79" s="73" t="s">
        <v>191</v>
      </c>
      <c r="C79" s="74" t="s">
        <v>192</v>
      </c>
      <c r="D79" s="75" t="s">
        <v>149</v>
      </c>
      <c r="E79" s="75" t="s">
        <v>12</v>
      </c>
      <c r="F79" s="75">
        <v>15</v>
      </c>
      <c r="G79" s="75"/>
      <c r="H79" s="75">
        <f t="shared" si="3"/>
        <v>0</v>
      </c>
      <c r="I79" s="162"/>
      <c r="J79" s="76">
        <f t="shared" si="4"/>
        <v>0</v>
      </c>
      <c r="K79" s="77">
        <f t="shared" si="5"/>
        <v>0</v>
      </c>
    </row>
    <row r="80" spans="1:11" ht="22.5" customHeight="1">
      <c r="A80" s="72">
        <v>77</v>
      </c>
      <c r="B80" s="73" t="s">
        <v>191</v>
      </c>
      <c r="C80" s="74" t="s">
        <v>193</v>
      </c>
      <c r="D80" s="75" t="s">
        <v>149</v>
      </c>
      <c r="E80" s="75" t="s">
        <v>12</v>
      </c>
      <c r="F80" s="75">
        <v>20</v>
      </c>
      <c r="G80" s="75"/>
      <c r="H80" s="75">
        <f t="shared" si="3"/>
        <v>0</v>
      </c>
      <c r="I80" s="162"/>
      <c r="J80" s="76">
        <f t="shared" si="4"/>
        <v>0</v>
      </c>
      <c r="K80" s="77">
        <f t="shared" si="5"/>
        <v>0</v>
      </c>
    </row>
    <row r="81" spans="1:11" ht="25.5" customHeight="1">
      <c r="A81" s="72">
        <v>78</v>
      </c>
      <c r="B81" s="73" t="s">
        <v>191</v>
      </c>
      <c r="C81" s="74" t="s">
        <v>194</v>
      </c>
      <c r="D81" s="75" t="s">
        <v>149</v>
      </c>
      <c r="E81" s="75" t="s">
        <v>12</v>
      </c>
      <c r="F81" s="75">
        <v>5</v>
      </c>
      <c r="G81" s="75"/>
      <c r="H81" s="75">
        <f t="shared" si="3"/>
        <v>0</v>
      </c>
      <c r="I81" s="162"/>
      <c r="J81" s="76">
        <f t="shared" si="4"/>
        <v>0</v>
      </c>
      <c r="K81" s="77">
        <f t="shared" si="5"/>
        <v>0</v>
      </c>
    </row>
    <row r="82" spans="1:11" ht="28.5" customHeight="1">
      <c r="A82" s="72">
        <v>79</v>
      </c>
      <c r="B82" s="73" t="s">
        <v>191</v>
      </c>
      <c r="C82" s="74" t="s">
        <v>195</v>
      </c>
      <c r="D82" s="75" t="s">
        <v>149</v>
      </c>
      <c r="E82" s="75" t="s">
        <v>12</v>
      </c>
      <c r="F82" s="75">
        <v>6</v>
      </c>
      <c r="G82" s="75"/>
      <c r="H82" s="75">
        <f t="shared" si="3"/>
        <v>0</v>
      </c>
      <c r="I82" s="162"/>
      <c r="J82" s="76">
        <f t="shared" si="4"/>
        <v>0</v>
      </c>
      <c r="K82" s="77">
        <f t="shared" si="5"/>
        <v>0</v>
      </c>
    </row>
    <row r="83" spans="1:11" ht="26.25" customHeight="1">
      <c r="A83" s="72">
        <v>80</v>
      </c>
      <c r="B83" s="73" t="s">
        <v>191</v>
      </c>
      <c r="C83" s="74" t="s">
        <v>196</v>
      </c>
      <c r="D83" s="75" t="s">
        <v>149</v>
      </c>
      <c r="E83" s="75" t="s">
        <v>12</v>
      </c>
      <c r="F83" s="75">
        <v>6</v>
      </c>
      <c r="G83" s="75"/>
      <c r="H83" s="75">
        <f t="shared" si="3"/>
        <v>0</v>
      </c>
      <c r="I83" s="162"/>
      <c r="J83" s="76">
        <f t="shared" si="4"/>
        <v>0</v>
      </c>
      <c r="K83" s="77">
        <f t="shared" si="5"/>
        <v>0</v>
      </c>
    </row>
    <row r="84" spans="1:11" ht="28.5" customHeight="1">
      <c r="A84" s="72">
        <v>81</v>
      </c>
      <c r="B84" s="73" t="s">
        <v>191</v>
      </c>
      <c r="C84" s="74" t="s">
        <v>197</v>
      </c>
      <c r="D84" s="75" t="s">
        <v>149</v>
      </c>
      <c r="E84" s="75" t="s">
        <v>143</v>
      </c>
      <c r="F84" s="75">
        <v>30</v>
      </c>
      <c r="G84" s="75"/>
      <c r="H84" s="75">
        <f t="shared" si="3"/>
        <v>0</v>
      </c>
      <c r="I84" s="162"/>
      <c r="J84" s="76">
        <f t="shared" si="4"/>
        <v>0</v>
      </c>
      <c r="K84" s="77">
        <f t="shared" si="5"/>
        <v>0</v>
      </c>
    </row>
    <row r="85" spans="1:11" ht="37.5" customHeight="1">
      <c r="A85" s="72">
        <v>82</v>
      </c>
      <c r="B85" s="73" t="s">
        <v>191</v>
      </c>
      <c r="C85" s="74" t="s">
        <v>198</v>
      </c>
      <c r="D85" s="75" t="s">
        <v>149</v>
      </c>
      <c r="E85" s="75" t="s">
        <v>143</v>
      </c>
      <c r="F85" s="75">
        <v>20</v>
      </c>
      <c r="G85" s="75"/>
      <c r="H85" s="75">
        <f t="shared" si="3"/>
        <v>0</v>
      </c>
      <c r="I85" s="162"/>
      <c r="J85" s="76">
        <f t="shared" si="4"/>
        <v>0</v>
      </c>
      <c r="K85" s="77">
        <f t="shared" si="5"/>
        <v>0</v>
      </c>
    </row>
    <row r="86" spans="1:11" ht="15.75">
      <c r="A86" s="79"/>
      <c r="B86" s="80"/>
      <c r="C86" s="178" t="s">
        <v>214</v>
      </c>
      <c r="D86" s="178"/>
      <c r="E86" s="79"/>
      <c r="F86" s="79"/>
      <c r="G86" s="81" t="s">
        <v>199</v>
      </c>
      <c r="H86" s="104">
        <f>SUM(H4:H85)</f>
        <v>0</v>
      </c>
      <c r="I86" s="104"/>
      <c r="J86" s="132">
        <f>SUM(J4:J85)</f>
        <v>0</v>
      </c>
      <c r="K86" s="132">
        <f>SUM(K4:K85)</f>
        <v>0</v>
      </c>
    </row>
    <row r="87" spans="1:11" ht="12.75">
      <c r="A87" s="1"/>
      <c r="B87" s="1"/>
      <c r="C87" s="2"/>
      <c r="D87" s="1"/>
      <c r="E87" s="1"/>
      <c r="F87" s="1"/>
      <c r="G87" s="1"/>
      <c r="H87" s="1"/>
      <c r="I87" s="1"/>
      <c r="J87" s="3"/>
      <c r="K87" s="4"/>
    </row>
    <row r="88" spans="1:11" ht="15.75">
      <c r="A88" s="58"/>
      <c r="B88" s="59"/>
      <c r="C88" s="60" t="s">
        <v>215</v>
      </c>
      <c r="D88" s="60"/>
      <c r="E88" s="61"/>
      <c r="F88" s="61"/>
      <c r="G88" s="61"/>
      <c r="H88" s="61"/>
      <c r="I88" s="61"/>
      <c r="J88" s="62"/>
      <c r="K88" s="23">
        <f>'Tabela A'!L10+'Tabela B'!L72+'Tabela C'!K14+'Tabela D'!K29+'Tabela E'!K86</f>
        <v>0</v>
      </c>
    </row>
    <row r="89" spans="1:11" ht="12.75">
      <c r="A89" s="82"/>
      <c r="B89" s="82"/>
      <c r="C89" s="83"/>
      <c r="D89" s="82"/>
      <c r="E89" s="82"/>
      <c r="F89" s="82"/>
      <c r="G89" s="82"/>
      <c r="H89" s="82"/>
      <c r="I89" s="82"/>
      <c r="J89" s="84"/>
      <c r="K89" s="85"/>
    </row>
    <row r="90" spans="1:11" ht="12.75">
      <c r="A90" s="86" t="s">
        <v>200</v>
      </c>
      <c r="B90" s="82"/>
      <c r="C90" s="83"/>
      <c r="D90" s="82"/>
      <c r="E90" s="82"/>
      <c r="F90" s="82"/>
      <c r="G90" s="82"/>
      <c r="H90" s="82"/>
      <c r="I90" s="82"/>
      <c r="J90" s="84"/>
      <c r="K90" s="85"/>
    </row>
    <row r="91" spans="1:11" ht="12.75">
      <c r="A91" s="82" t="s">
        <v>201</v>
      </c>
      <c r="B91" s="82"/>
      <c r="C91" s="83"/>
      <c r="D91" s="82"/>
      <c r="E91" s="82"/>
      <c r="F91" s="82"/>
      <c r="G91" s="82"/>
      <c r="H91" s="82"/>
      <c r="I91" s="82"/>
      <c r="J91" s="84"/>
      <c r="K91" s="85"/>
    </row>
    <row r="92" spans="1:11" ht="12.75">
      <c r="A92" s="82" t="s">
        <v>202</v>
      </c>
      <c r="B92" s="82"/>
      <c r="C92" s="83"/>
      <c r="D92" s="82"/>
      <c r="E92" s="82"/>
      <c r="F92" s="82"/>
      <c r="G92" s="82"/>
      <c r="H92" s="82"/>
      <c r="I92" s="82"/>
      <c r="J92" s="84"/>
      <c r="K92" s="85"/>
    </row>
    <row r="93" spans="1:11" ht="12.75">
      <c r="A93" s="82" t="s">
        <v>203</v>
      </c>
      <c r="B93" s="82"/>
      <c r="C93" s="83"/>
      <c r="D93" s="82"/>
      <c r="E93" s="82"/>
      <c r="F93" s="82"/>
      <c r="G93" s="82"/>
      <c r="H93" s="82"/>
      <c r="I93" s="82"/>
      <c r="J93" s="84"/>
      <c r="K93" s="85"/>
    </row>
    <row r="94" spans="1:11" ht="14.25">
      <c r="A94" s="179" t="s">
        <v>204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2.75">
      <c r="A95" s="82"/>
      <c r="B95" s="82"/>
      <c r="C95" s="83"/>
      <c r="D95" s="82"/>
      <c r="E95" s="82"/>
      <c r="F95" s="82"/>
      <c r="G95" s="82"/>
      <c r="H95" s="82"/>
      <c r="I95" s="82"/>
      <c r="J95" s="84"/>
      <c r="K95" s="85"/>
    </row>
    <row r="96" spans="1:11" ht="12.75">
      <c r="A96" s="82"/>
      <c r="B96" s="82"/>
      <c r="C96" s="83"/>
      <c r="D96" s="82"/>
      <c r="E96" s="82"/>
      <c r="F96" s="82"/>
      <c r="G96" s="82"/>
      <c r="H96" s="82"/>
      <c r="I96" s="82"/>
      <c r="J96" s="84"/>
      <c r="K96" s="85"/>
    </row>
    <row r="97" spans="1:11" ht="12.75">
      <c r="A97" s="86" t="s">
        <v>205</v>
      </c>
      <c r="B97" s="82"/>
      <c r="C97" s="83"/>
      <c r="D97" s="82"/>
      <c r="E97" s="82"/>
      <c r="F97" s="82"/>
      <c r="G97" s="82"/>
      <c r="H97" s="82"/>
      <c r="I97" s="82"/>
      <c r="J97" s="84"/>
      <c r="K97" s="85"/>
    </row>
    <row r="98" spans="1:11" ht="12.75">
      <c r="A98" s="82" t="s">
        <v>206</v>
      </c>
      <c r="B98" s="82"/>
      <c r="C98" s="83"/>
      <c r="D98" s="82"/>
      <c r="E98" s="82"/>
      <c r="F98" s="82"/>
      <c r="G98" s="82"/>
      <c r="H98" s="82"/>
      <c r="I98" s="82"/>
      <c r="J98" s="84"/>
      <c r="K98" s="85"/>
    </row>
    <row r="99" spans="1:11" ht="12.75">
      <c r="A99" s="82"/>
      <c r="B99" s="82"/>
      <c r="C99" s="83"/>
      <c r="D99" s="82"/>
      <c r="E99" s="82"/>
      <c r="F99" s="82"/>
      <c r="G99" s="82"/>
      <c r="H99" s="82"/>
      <c r="I99" s="82"/>
      <c r="J99" s="84"/>
      <c r="K99" s="85"/>
    </row>
    <row r="100" spans="1:11" ht="12.75">
      <c r="A100" s="82"/>
      <c r="B100" s="82"/>
      <c r="C100" s="83"/>
      <c r="D100" s="82"/>
      <c r="E100" s="82"/>
      <c r="F100" s="82"/>
      <c r="G100" s="82"/>
      <c r="H100" s="82"/>
      <c r="I100" s="82"/>
      <c r="J100" s="84"/>
      <c r="K100" s="85"/>
    </row>
    <row r="101" spans="1:11" ht="12.75">
      <c r="A101" s="86" t="s">
        <v>207</v>
      </c>
      <c r="B101" s="82"/>
      <c r="C101" s="83"/>
      <c r="D101" s="82"/>
      <c r="E101" s="82"/>
      <c r="F101" s="82"/>
      <c r="G101" s="82"/>
      <c r="H101" s="82"/>
      <c r="I101" s="82"/>
      <c r="J101" s="84"/>
      <c r="K101" s="85"/>
    </row>
    <row r="102" spans="1:11" ht="12.75">
      <c r="A102" s="82" t="s">
        <v>208</v>
      </c>
      <c r="B102" s="82"/>
      <c r="C102" s="83"/>
      <c r="D102" s="82"/>
      <c r="E102" s="82"/>
      <c r="F102" s="82"/>
      <c r="G102" s="82"/>
      <c r="H102" s="82"/>
      <c r="I102" s="82"/>
      <c r="J102" s="84"/>
      <c r="K102" s="85"/>
    </row>
    <row r="103" spans="1:11" ht="12.75">
      <c r="A103" s="82" t="s">
        <v>202</v>
      </c>
      <c r="B103" s="82"/>
      <c r="C103" s="83"/>
      <c r="D103" s="82"/>
      <c r="E103" s="82"/>
      <c r="F103" s="82"/>
      <c r="G103" s="82"/>
      <c r="H103" s="82"/>
      <c r="I103" s="82"/>
      <c r="J103" s="84"/>
      <c r="K103" s="85"/>
    </row>
    <row r="104" spans="1:11" ht="12.75">
      <c r="A104" s="82" t="s">
        <v>203</v>
      </c>
      <c r="B104" s="82"/>
      <c r="C104" s="83"/>
      <c r="D104" s="82"/>
      <c r="E104" s="82"/>
      <c r="F104" s="82"/>
      <c r="G104" s="82"/>
      <c r="H104" s="82"/>
      <c r="I104" s="82"/>
      <c r="J104" s="84"/>
      <c r="K104" s="85"/>
    </row>
    <row r="105" spans="1:11" ht="12.75">
      <c r="A105" s="82"/>
      <c r="B105" s="82"/>
      <c r="C105" s="83"/>
      <c r="D105" s="82"/>
      <c r="E105" s="82"/>
      <c r="F105" s="82"/>
      <c r="G105" s="82"/>
      <c r="H105" s="82"/>
      <c r="I105" s="82"/>
      <c r="J105" s="84"/>
      <c r="K105" s="85"/>
    </row>
    <row r="106" spans="1:11" ht="12.75">
      <c r="A106" s="86"/>
      <c r="B106" s="82"/>
      <c r="C106" s="83"/>
      <c r="D106" s="82"/>
      <c r="E106" s="82"/>
      <c r="F106" s="82"/>
      <c r="G106" s="82"/>
      <c r="H106" s="82"/>
      <c r="I106" s="82"/>
      <c r="J106" s="84"/>
      <c r="K106" s="85"/>
    </row>
    <row r="107" spans="1:11" ht="12.75">
      <c r="A107" s="82"/>
      <c r="B107" s="82"/>
      <c r="C107" s="83"/>
      <c r="D107" s="82"/>
      <c r="E107" s="82"/>
      <c r="F107" s="82"/>
      <c r="G107" s="82"/>
      <c r="H107" s="82"/>
      <c r="I107" s="82"/>
      <c r="J107" s="84"/>
      <c r="K107" s="85"/>
    </row>
    <row r="108" spans="1:11" ht="12.75">
      <c r="A108" s="86" t="s">
        <v>209</v>
      </c>
      <c r="B108" s="82"/>
      <c r="C108" s="83"/>
      <c r="D108" s="82"/>
      <c r="E108" s="82"/>
      <c r="F108" s="82"/>
      <c r="G108" s="82"/>
      <c r="H108" s="82"/>
      <c r="I108" s="82"/>
      <c r="J108" s="84"/>
      <c r="K108" s="85"/>
    </row>
    <row r="109" spans="1:11" ht="12.75">
      <c r="A109" s="82" t="s">
        <v>208</v>
      </c>
      <c r="B109" s="82"/>
      <c r="C109" s="83"/>
      <c r="D109" s="82"/>
      <c r="E109" s="82"/>
      <c r="F109" s="82"/>
      <c r="G109" s="82"/>
      <c r="H109" s="82"/>
      <c r="I109" s="82"/>
      <c r="J109" s="84"/>
      <c r="K109" s="85"/>
    </row>
    <row r="110" spans="1:11" ht="12.75">
      <c r="A110" s="82" t="s">
        <v>202</v>
      </c>
      <c r="B110" s="82"/>
      <c r="C110" s="83"/>
      <c r="D110" s="82"/>
      <c r="E110" s="82"/>
      <c r="F110" s="82"/>
      <c r="G110" s="82"/>
      <c r="H110" s="82"/>
      <c r="I110" s="82"/>
      <c r="J110" s="84"/>
      <c r="K110" s="85"/>
    </row>
    <row r="111" spans="1:11" ht="12.75">
      <c r="A111" s="82" t="s">
        <v>203</v>
      </c>
      <c r="B111" s="82"/>
      <c r="C111" s="83"/>
      <c r="D111" s="82"/>
      <c r="E111" s="82"/>
      <c r="F111" s="82"/>
      <c r="G111" s="82"/>
      <c r="H111" s="82"/>
      <c r="I111" s="82"/>
      <c r="J111" s="84"/>
      <c r="K111" s="85"/>
    </row>
    <row r="112" spans="1:11" ht="14.25">
      <c r="A112" s="87" t="s">
        <v>210</v>
      </c>
      <c r="B112" s="82"/>
      <c r="C112" s="83"/>
      <c r="D112" s="82"/>
      <c r="E112" s="82"/>
      <c r="F112" s="82"/>
      <c r="G112" s="82"/>
      <c r="H112" s="82"/>
      <c r="I112" s="82"/>
      <c r="J112" s="84"/>
      <c r="K112" s="85"/>
    </row>
    <row r="113" spans="1:11" ht="12.75">
      <c r="A113" s="82"/>
      <c r="B113" s="82"/>
      <c r="C113" s="83"/>
      <c r="D113" s="82"/>
      <c r="E113" s="82"/>
      <c r="F113" s="82"/>
      <c r="G113" s="82"/>
      <c r="H113" s="82"/>
      <c r="I113" s="82"/>
      <c r="J113" s="84"/>
      <c r="K113" s="85"/>
    </row>
    <row r="114" spans="1:11" ht="12.75">
      <c r="A114" s="82"/>
      <c r="B114" s="82"/>
      <c r="C114" s="83"/>
      <c r="D114" s="82"/>
      <c r="E114" s="82"/>
      <c r="F114" s="82"/>
      <c r="G114" s="82"/>
      <c r="H114" s="82"/>
      <c r="I114" s="82"/>
      <c r="J114" s="84"/>
      <c r="K114" s="85"/>
    </row>
    <row r="115" spans="1:11" ht="12.75">
      <c r="A115" s="86" t="s">
        <v>211</v>
      </c>
      <c r="B115" s="82"/>
      <c r="C115" s="83"/>
      <c r="D115" s="82"/>
      <c r="E115" s="82"/>
      <c r="F115" s="82"/>
      <c r="G115" s="82"/>
      <c r="H115" s="82"/>
      <c r="I115" s="82"/>
      <c r="J115" s="84"/>
      <c r="K115" s="85"/>
    </row>
    <row r="116" spans="1:11" ht="12.75">
      <c r="A116" s="82" t="s">
        <v>208</v>
      </c>
      <c r="B116" s="82"/>
      <c r="C116" s="83"/>
      <c r="D116" s="82"/>
      <c r="E116" s="82"/>
      <c r="F116" s="82"/>
      <c r="G116" s="82"/>
      <c r="H116" s="82"/>
      <c r="I116" s="82"/>
      <c r="J116" s="84"/>
      <c r="K116" s="85"/>
    </row>
    <row r="117" spans="1:11" ht="12.75">
      <c r="A117" s="82" t="s">
        <v>202</v>
      </c>
      <c r="B117" s="82"/>
      <c r="C117" s="83"/>
      <c r="D117" s="82"/>
      <c r="E117" s="82"/>
      <c r="F117" s="82"/>
      <c r="G117" s="82"/>
      <c r="H117" s="82"/>
      <c r="I117" s="82"/>
      <c r="J117" s="84"/>
      <c r="K117" s="85"/>
    </row>
    <row r="118" spans="1:11" ht="12.75">
      <c r="A118" s="82" t="s">
        <v>203</v>
      </c>
      <c r="B118" s="82"/>
      <c r="C118" s="83"/>
      <c r="D118" s="82"/>
      <c r="E118" s="82"/>
      <c r="F118" s="82"/>
      <c r="G118" s="82"/>
      <c r="H118" s="82"/>
      <c r="I118" s="82"/>
      <c r="J118" s="84"/>
      <c r="K118" s="85"/>
    </row>
  </sheetData>
  <sheetProtection/>
  <mergeCells count="3">
    <mergeCell ref="A2:F2"/>
    <mergeCell ref="C86:D86"/>
    <mergeCell ref="A94:K9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IPerkowska</cp:lastModifiedBy>
  <cp:lastPrinted>2023-01-02T13:48:33Z</cp:lastPrinted>
  <dcterms:modified xsi:type="dcterms:W3CDTF">2023-01-02T13:48:36Z</dcterms:modified>
  <cp:category/>
  <cp:version/>
  <cp:contentType/>
  <cp:contentStatus/>
</cp:coreProperties>
</file>