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lena.zalesna.WODR0\Desktop\POSTĘPOWANIA 2024\KOP.261.18.2024 Telekomunikacja\PYTANIA I ODPOWIEDZI\10.07.2024\"/>
    </mc:Choice>
  </mc:AlternateContent>
  <bookViews>
    <workbookView xWindow="28680" yWindow="-120" windowWidth="29040" windowHeight="15720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G24" i="1" s="1"/>
  <c r="F27" i="1" l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49" i="1" l="1"/>
  <c r="G49" i="1" s="1"/>
  <c r="F47" i="1"/>
  <c r="G47" i="1" s="1"/>
  <c r="F46" i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G27" i="1"/>
  <c r="F22" i="1"/>
  <c r="G22" i="1" s="1"/>
  <c r="F23" i="1"/>
  <c r="G23" i="1" s="1"/>
  <c r="F25" i="1"/>
  <c r="G25" i="1" s="1"/>
  <c r="F21" i="1"/>
  <c r="G21" i="1" s="1"/>
  <c r="F60" i="1" l="1"/>
  <c r="G35" i="1"/>
  <c r="C8" i="1" s="1"/>
  <c r="G46" i="1"/>
  <c r="F35" i="1"/>
  <c r="G60" i="1" l="1"/>
  <c r="C9" i="1" s="1"/>
  <c r="D16" i="1"/>
  <c r="D41" i="1" l="1"/>
  <c r="C10" i="1"/>
</calcChain>
</file>

<file path=xl/sharedStrings.xml><?xml version="1.0" encoding="utf-8"?>
<sst xmlns="http://schemas.openxmlformats.org/spreadsheetml/2006/main" count="102" uniqueCount="56">
  <si>
    <t>razem</t>
  </si>
  <si>
    <t>SUMA:</t>
  </si>
  <si>
    <t>Cena brutto</t>
  </si>
  <si>
    <t>min</t>
  </si>
  <si>
    <t>Międzynarodowe UE</t>
  </si>
  <si>
    <t>Międzynarodowe inne</t>
  </si>
  <si>
    <t>Roaming UE</t>
  </si>
  <si>
    <t>SMS</t>
  </si>
  <si>
    <t>MMS</t>
  </si>
  <si>
    <t>Jedn.</t>
  </si>
  <si>
    <t>Części zamówienia</t>
  </si>
  <si>
    <t>Abonamenty</t>
  </si>
  <si>
    <t>Ruch głosowy</t>
  </si>
  <si>
    <t>Modem/router do usługi dostępu do Internetu</t>
  </si>
  <si>
    <t>Liczba jedn.</t>
  </si>
  <si>
    <t>Cena netto/jedn.</t>
  </si>
  <si>
    <t>Liczba miesięcy</t>
  </si>
  <si>
    <t>Cena netto razem</t>
  </si>
  <si>
    <t>Cena brutto razem</t>
  </si>
  <si>
    <t>szt.</t>
  </si>
  <si>
    <t>Dzierżawa urządzeń</t>
  </si>
  <si>
    <t>Do sieci komórkowych</t>
  </si>
  <si>
    <t>Międzystrefowe</t>
  </si>
  <si>
    <t>Lokalne i strefowe</t>
  </si>
  <si>
    <t>Nazwa usługi</t>
  </si>
  <si>
    <t>Razem</t>
  </si>
  <si>
    <t>Roaming pozostałe</t>
  </si>
  <si>
    <t>Na numery stacjonarne</t>
  </si>
  <si>
    <t>Do sieci komórkowych Wykonawcy</t>
  </si>
  <si>
    <t>Do sieci komórkowych pozostałych</t>
  </si>
  <si>
    <t>Do usług stacjonarnych Zamawiającego</t>
  </si>
  <si>
    <t>Załącznik nr 5 do SIZW</t>
  </si>
  <si>
    <t>Formularz cenowy</t>
  </si>
  <si>
    <t>Kryteria oceny ofert</t>
  </si>
  <si>
    <t>Waga</t>
  </si>
  <si>
    <t>Liczba punktów</t>
  </si>
  <si>
    <t>Oferta</t>
  </si>
  <si>
    <t>Opis</t>
  </si>
  <si>
    <t>48 godz. – 0 pkt;
40 godz. – 10 pkt;
32 godz. – 20 pkt;
24 godz. – 30 pkt;
16 godz. – 40 pkt</t>
  </si>
  <si>
    <t>Cena oferty</t>
  </si>
  <si>
    <t>Czas usuwania awarii od chwili zgłoszenia</t>
  </si>
  <si>
    <t>brutto z VAT</t>
  </si>
  <si>
    <t>5 GB – 0 pkt
10 GB. – 5 pkt
15 GB – 10 pkt
20 GB – 15 pkt
bez limitu – 20 pkt</t>
  </si>
  <si>
    <t>Wewnątrz stacjonarnych usług Zamawiającego</t>
  </si>
  <si>
    <t>Wewnątrz mobilnych usług Zamawiającego</t>
  </si>
  <si>
    <t>UWAGA! W poniższych tabelach należy wypełnić tylko żółte pola. Do oferty należy dołączyć podpisany wydruk.</t>
  </si>
  <si>
    <t>CZĘŚĆ 1. Stacjonarne usługi telekomunikacyjne</t>
  </si>
  <si>
    <t>CZĘŚĆ 2. Mobilne usługi telekomunikacyjne</t>
  </si>
  <si>
    <t>1.1 - ISDN PRA (30B+D)</t>
  </si>
  <si>
    <t>1.2 - ISDN BRA (2B+D)</t>
  </si>
  <si>
    <t>Miesięczny pakiet na transfer danych dla numeru głosowego (usług 2.1, 2.2)</t>
  </si>
  <si>
    <t>2.1 - Usługi głosowe, w tym pakiet internetowy min. 5 GB/mies.</t>
  </si>
  <si>
    <t>1.4 - DSL - stałe IP</t>
  </si>
  <si>
    <t>2.2 - Internet min. 10 GB/mies.</t>
  </si>
  <si>
    <t>1.3.1 - PSTN</t>
  </si>
  <si>
    <t>1.3.2 - PSTN utrzymanie łącza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</si>
</sst>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65" fontId="0" fillId="2" borderId="1" xfId="2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2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0" fillId="3" borderId="1" xfId="0" applyNumberFormat="1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2" applyNumberFormat="1" applyFont="1" applyFill="1" applyBorder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5" fontId="2" fillId="4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2" applyNumberFormat="1" applyFont="1" applyFill="1" applyBorder="1" applyAlignment="1">
      <alignment horizontal="center" vertical="center"/>
    </xf>
    <xf numFmtId="165" fontId="0" fillId="5" borderId="1" xfId="0" applyNumberFormat="1" applyFill="1" applyBorder="1" applyAlignment="1">
      <alignment vertical="center"/>
    </xf>
    <xf numFmtId="1" fontId="0" fillId="5" borderId="1" xfId="0" applyNumberFormat="1" applyFill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2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A54" sqref="A54:XFD54"/>
    </sheetView>
  </sheetViews>
  <sheetFormatPr defaultColWidth="9.109375" defaultRowHeight="14.4" x14ac:dyDescent="0.3"/>
  <cols>
    <col min="1" max="1" width="62.6640625" style="5" customWidth="1"/>
    <col min="2" max="2" width="6.6640625" style="2" customWidth="1"/>
    <col min="3" max="3" width="14.6640625" style="3" customWidth="1"/>
    <col min="4" max="4" width="14.6640625" style="4" customWidth="1"/>
    <col min="5" max="5" width="8.6640625" style="3" customWidth="1"/>
    <col min="6" max="7" width="14.6640625" style="4" customWidth="1"/>
    <col min="8" max="8" width="16.109375" style="5" bestFit="1" customWidth="1"/>
    <col min="9" max="9" width="12" style="5" bestFit="1" customWidth="1"/>
    <col min="10" max="16384" width="9.109375" style="5"/>
  </cols>
  <sheetData>
    <row r="1" spans="1:7" ht="15" customHeight="1" x14ac:dyDescent="0.3">
      <c r="A1" s="40" t="s">
        <v>31</v>
      </c>
      <c r="B1" s="40"/>
      <c r="C1" s="40"/>
      <c r="D1" s="40"/>
      <c r="E1" s="40"/>
      <c r="F1" s="40"/>
      <c r="G1" s="40"/>
    </row>
    <row r="2" spans="1:7" s="27" customFormat="1" ht="20.100000000000001" customHeight="1" x14ac:dyDescent="0.3">
      <c r="A2" s="39" t="s">
        <v>32</v>
      </c>
      <c r="B2" s="39"/>
      <c r="C2" s="39"/>
      <c r="D2" s="39"/>
      <c r="E2" s="39"/>
      <c r="F2" s="39"/>
      <c r="G2" s="39"/>
    </row>
    <row r="3" spans="1:7" s="27" customFormat="1" ht="15" customHeight="1" x14ac:dyDescent="0.3">
      <c r="A3" s="38"/>
      <c r="B3" s="38"/>
      <c r="C3" s="38"/>
      <c r="D3" s="38"/>
      <c r="E3" s="38"/>
      <c r="F3" s="38"/>
      <c r="G3" s="38"/>
    </row>
    <row r="4" spans="1:7" s="27" customFormat="1" ht="15" customHeight="1" x14ac:dyDescent="0.3">
      <c r="A4" s="38"/>
      <c r="B4" s="38"/>
      <c r="C4" s="38"/>
      <c r="D4" s="38"/>
      <c r="E4" s="38"/>
      <c r="F4" s="38"/>
      <c r="G4" s="39"/>
    </row>
    <row r="5" spans="1:7" s="27" customFormat="1" ht="15" customHeight="1" x14ac:dyDescent="0.3">
      <c r="A5" s="51" t="s">
        <v>45</v>
      </c>
      <c r="B5" s="51"/>
      <c r="C5" s="51"/>
      <c r="D5" s="51"/>
      <c r="E5" s="51"/>
      <c r="F5" s="51"/>
      <c r="G5" s="51"/>
    </row>
    <row r="7" spans="1:7" s="1" customFormat="1" x14ac:dyDescent="0.3">
      <c r="A7" s="8" t="s">
        <v>10</v>
      </c>
      <c r="B7" s="9" t="s">
        <v>9</v>
      </c>
      <c r="C7" s="10" t="s">
        <v>2</v>
      </c>
      <c r="D7" s="7"/>
      <c r="E7" s="6"/>
      <c r="F7" s="7"/>
      <c r="G7" s="7"/>
    </row>
    <row r="8" spans="1:7" x14ac:dyDescent="0.3">
      <c r="A8" s="11" t="s">
        <v>46</v>
      </c>
      <c r="B8" s="12" t="s">
        <v>0</v>
      </c>
      <c r="C8" s="13">
        <f>G35</f>
        <v>0</v>
      </c>
    </row>
    <row r="9" spans="1:7" x14ac:dyDescent="0.3">
      <c r="A9" s="11" t="s">
        <v>47</v>
      </c>
      <c r="B9" s="12" t="s">
        <v>0</v>
      </c>
      <c r="C9" s="13">
        <f>G60</f>
        <v>0</v>
      </c>
    </row>
    <row r="10" spans="1:7" x14ac:dyDescent="0.3">
      <c r="B10" s="14" t="s">
        <v>1</v>
      </c>
      <c r="C10" s="15">
        <f>SUM(C8:C9)</f>
        <v>0</v>
      </c>
    </row>
    <row r="12" spans="1:7" s="27" customFormat="1" ht="15" customHeight="1" x14ac:dyDescent="0.3">
      <c r="A12" s="26"/>
      <c r="B12" s="26"/>
      <c r="C12" s="26"/>
      <c r="D12" s="26"/>
    </row>
    <row r="13" spans="1:7" ht="15" customHeight="1" x14ac:dyDescent="0.3">
      <c r="A13" s="28" t="s">
        <v>46</v>
      </c>
      <c r="B13" s="1"/>
      <c r="C13" s="1"/>
      <c r="D13" s="1"/>
      <c r="E13" s="5"/>
      <c r="F13" s="5"/>
      <c r="G13" s="5"/>
    </row>
    <row r="14" spans="1:7" ht="15" customHeight="1" x14ac:dyDescent="0.3">
      <c r="A14" s="28"/>
      <c r="B14" s="1"/>
      <c r="C14" s="1"/>
      <c r="D14" s="1"/>
      <c r="E14" s="5"/>
      <c r="F14" s="5"/>
      <c r="G14" s="5"/>
    </row>
    <row r="15" spans="1:7" s="1" customFormat="1" ht="15" customHeight="1" x14ac:dyDescent="0.3">
      <c r="A15" s="43" t="s">
        <v>33</v>
      </c>
      <c r="B15" s="44" t="s">
        <v>34</v>
      </c>
      <c r="C15" s="44" t="s">
        <v>35</v>
      </c>
      <c r="D15" s="44" t="s">
        <v>36</v>
      </c>
      <c r="E15" s="52" t="s">
        <v>37</v>
      </c>
      <c r="F15" s="52"/>
      <c r="G15" s="52"/>
    </row>
    <row r="16" spans="1:7" ht="15" customHeight="1" x14ac:dyDescent="0.3">
      <c r="A16" s="41" t="s">
        <v>39</v>
      </c>
      <c r="B16" s="42">
        <v>0.6</v>
      </c>
      <c r="C16" s="23">
        <v>60</v>
      </c>
      <c r="D16" s="46">
        <f>G35</f>
        <v>0</v>
      </c>
      <c r="E16" s="53" t="s">
        <v>41</v>
      </c>
      <c r="F16" s="53"/>
      <c r="G16" s="53"/>
    </row>
    <row r="17" spans="1:7" ht="75.900000000000006" customHeight="1" x14ac:dyDescent="0.3">
      <c r="A17" s="41" t="s">
        <v>40</v>
      </c>
      <c r="B17" s="42">
        <v>0.4</v>
      </c>
      <c r="C17" s="23">
        <v>40</v>
      </c>
      <c r="D17" s="47"/>
      <c r="E17" s="54" t="s">
        <v>38</v>
      </c>
      <c r="F17" s="53"/>
      <c r="G17" s="53"/>
    </row>
    <row r="18" spans="1:7" ht="15" customHeight="1" x14ac:dyDescent="0.3">
      <c r="A18" s="29"/>
      <c r="B18" s="1"/>
      <c r="C18" s="1"/>
      <c r="D18" s="1"/>
      <c r="E18" s="5"/>
      <c r="F18" s="5"/>
      <c r="G18" s="5"/>
    </row>
    <row r="19" spans="1:7" s="19" customFormat="1" ht="33.9" customHeight="1" x14ac:dyDescent="0.3">
      <c r="A19" s="16" t="s">
        <v>24</v>
      </c>
      <c r="B19" s="17" t="s">
        <v>9</v>
      </c>
      <c r="C19" s="18" t="s">
        <v>14</v>
      </c>
      <c r="D19" s="30" t="s">
        <v>15</v>
      </c>
      <c r="E19" s="18" t="s">
        <v>16</v>
      </c>
      <c r="F19" s="30" t="s">
        <v>17</v>
      </c>
      <c r="G19" s="30" t="s">
        <v>18</v>
      </c>
    </row>
    <row r="20" spans="1:7" s="1" customFormat="1" x14ac:dyDescent="0.3">
      <c r="A20" s="48" t="s">
        <v>11</v>
      </c>
      <c r="B20" s="49"/>
      <c r="C20" s="49"/>
      <c r="D20" s="49"/>
      <c r="E20" s="49"/>
      <c r="F20" s="49"/>
      <c r="G20" s="50"/>
    </row>
    <row r="21" spans="1:7" x14ac:dyDescent="0.3">
      <c r="A21" s="31" t="s">
        <v>48</v>
      </c>
      <c r="B21" s="23" t="s">
        <v>19</v>
      </c>
      <c r="C21" s="24">
        <v>1</v>
      </c>
      <c r="D21" s="20"/>
      <c r="E21" s="21">
        <v>24</v>
      </c>
      <c r="F21" s="22">
        <f>C21*D21*E21</f>
        <v>0</v>
      </c>
      <c r="G21" s="22">
        <f>F21*1.23</f>
        <v>0</v>
      </c>
    </row>
    <row r="22" spans="1:7" x14ac:dyDescent="0.3">
      <c r="A22" s="31" t="s">
        <v>49</v>
      </c>
      <c r="B22" s="23" t="s">
        <v>19</v>
      </c>
      <c r="C22" s="24">
        <v>6</v>
      </c>
      <c r="D22" s="20"/>
      <c r="E22" s="21">
        <v>24</v>
      </c>
      <c r="F22" s="22">
        <f t="shared" ref="F22:F25" si="0">C22*D22*E22</f>
        <v>0</v>
      </c>
      <c r="G22" s="22">
        <f t="shared" ref="G22:G34" si="1">F22*1.23</f>
        <v>0</v>
      </c>
    </row>
    <row r="23" spans="1:7" x14ac:dyDescent="0.3">
      <c r="A23" s="31" t="s">
        <v>54</v>
      </c>
      <c r="B23" s="23" t="s">
        <v>19</v>
      </c>
      <c r="C23" s="24">
        <v>46</v>
      </c>
      <c r="D23" s="20"/>
      <c r="E23" s="21">
        <v>24</v>
      </c>
      <c r="F23" s="22">
        <f t="shared" si="0"/>
        <v>0</v>
      </c>
      <c r="G23" s="22">
        <f t="shared" si="1"/>
        <v>0</v>
      </c>
    </row>
    <row r="24" spans="1:7" x14ac:dyDescent="0.3">
      <c r="A24" s="31" t="s">
        <v>55</v>
      </c>
      <c r="B24" s="23" t="s">
        <v>19</v>
      </c>
      <c r="C24" s="24">
        <v>22</v>
      </c>
      <c r="D24" s="20"/>
      <c r="E24" s="21">
        <v>24</v>
      </c>
      <c r="F24" s="22">
        <f t="shared" ref="F24" si="2">C24*D24*E24</f>
        <v>0</v>
      </c>
      <c r="G24" s="22">
        <f t="shared" ref="G24" si="3">F24*1.23</f>
        <v>0</v>
      </c>
    </row>
    <row r="25" spans="1:7" x14ac:dyDescent="0.3">
      <c r="A25" s="31" t="s">
        <v>52</v>
      </c>
      <c r="B25" s="23" t="s">
        <v>19</v>
      </c>
      <c r="C25" s="24">
        <v>58</v>
      </c>
      <c r="D25" s="20"/>
      <c r="E25" s="21">
        <v>24</v>
      </c>
      <c r="F25" s="22">
        <f t="shared" si="0"/>
        <v>0</v>
      </c>
      <c r="G25" s="22">
        <f t="shared" si="1"/>
        <v>0</v>
      </c>
    </row>
    <row r="26" spans="1:7" x14ac:dyDescent="0.3">
      <c r="A26" s="48" t="s">
        <v>20</v>
      </c>
      <c r="B26" s="49"/>
      <c r="C26" s="49"/>
      <c r="D26" s="49"/>
      <c r="E26" s="49"/>
      <c r="F26" s="49"/>
      <c r="G26" s="50"/>
    </row>
    <row r="27" spans="1:7" x14ac:dyDescent="0.3">
      <c r="A27" s="31" t="s">
        <v>13</v>
      </c>
      <c r="B27" s="23" t="s">
        <v>19</v>
      </c>
      <c r="C27" s="24">
        <v>58</v>
      </c>
      <c r="D27" s="20"/>
      <c r="E27" s="21">
        <v>24</v>
      </c>
      <c r="F27" s="22">
        <f>C27*D27</f>
        <v>0</v>
      </c>
      <c r="G27" s="22">
        <f t="shared" si="1"/>
        <v>0</v>
      </c>
    </row>
    <row r="28" spans="1:7" x14ac:dyDescent="0.3">
      <c r="A28" s="48" t="s">
        <v>12</v>
      </c>
      <c r="B28" s="49"/>
      <c r="C28" s="49"/>
      <c r="D28" s="49"/>
      <c r="E28" s="49"/>
      <c r="F28" s="49"/>
      <c r="G28" s="50"/>
    </row>
    <row r="29" spans="1:7" x14ac:dyDescent="0.3">
      <c r="A29" s="31" t="s">
        <v>43</v>
      </c>
      <c r="B29" s="23" t="s">
        <v>3</v>
      </c>
      <c r="C29" s="24">
        <v>2000</v>
      </c>
      <c r="D29" s="20"/>
      <c r="E29" s="21">
        <v>24</v>
      </c>
      <c r="F29" s="22">
        <f t="shared" ref="F29:F34" si="4">C29*D29*E29</f>
        <v>0</v>
      </c>
      <c r="G29" s="22">
        <f t="shared" si="1"/>
        <v>0</v>
      </c>
    </row>
    <row r="30" spans="1:7" x14ac:dyDescent="0.3">
      <c r="A30" s="31" t="s">
        <v>23</v>
      </c>
      <c r="B30" s="23" t="s">
        <v>3</v>
      </c>
      <c r="C30" s="24">
        <v>2000</v>
      </c>
      <c r="D30" s="20"/>
      <c r="E30" s="21">
        <v>24</v>
      </c>
      <c r="F30" s="22">
        <f t="shared" si="4"/>
        <v>0</v>
      </c>
      <c r="G30" s="22">
        <f t="shared" si="1"/>
        <v>0</v>
      </c>
    </row>
    <row r="31" spans="1:7" x14ac:dyDescent="0.3">
      <c r="A31" s="31" t="s">
        <v>22</v>
      </c>
      <c r="B31" s="23" t="s">
        <v>3</v>
      </c>
      <c r="C31" s="24">
        <v>2500</v>
      </c>
      <c r="D31" s="20"/>
      <c r="E31" s="21">
        <v>24</v>
      </c>
      <c r="F31" s="22">
        <f t="shared" si="4"/>
        <v>0</v>
      </c>
      <c r="G31" s="22">
        <f t="shared" si="1"/>
        <v>0</v>
      </c>
    </row>
    <row r="32" spans="1:7" x14ac:dyDescent="0.3">
      <c r="A32" s="31" t="s">
        <v>21</v>
      </c>
      <c r="B32" s="23" t="s">
        <v>3</v>
      </c>
      <c r="C32" s="24">
        <v>2500</v>
      </c>
      <c r="D32" s="20"/>
      <c r="E32" s="21">
        <v>24</v>
      </c>
      <c r="F32" s="22">
        <f t="shared" si="4"/>
        <v>0</v>
      </c>
      <c r="G32" s="22">
        <f t="shared" si="1"/>
        <v>0</v>
      </c>
    </row>
    <row r="33" spans="1:7" x14ac:dyDescent="0.3">
      <c r="A33" s="31" t="s">
        <v>4</v>
      </c>
      <c r="B33" s="23" t="s">
        <v>3</v>
      </c>
      <c r="C33" s="24">
        <v>60</v>
      </c>
      <c r="D33" s="20"/>
      <c r="E33" s="21">
        <v>24</v>
      </c>
      <c r="F33" s="22">
        <f t="shared" si="4"/>
        <v>0</v>
      </c>
      <c r="G33" s="22">
        <f t="shared" si="1"/>
        <v>0</v>
      </c>
    </row>
    <row r="34" spans="1:7" x14ac:dyDescent="0.3">
      <c r="A34" s="31" t="s">
        <v>5</v>
      </c>
      <c r="B34" s="23" t="s">
        <v>3</v>
      </c>
      <c r="C34" s="24">
        <v>5</v>
      </c>
      <c r="D34" s="20"/>
      <c r="E34" s="21">
        <v>24</v>
      </c>
      <c r="F34" s="22">
        <f t="shared" si="4"/>
        <v>0</v>
      </c>
      <c r="G34" s="22">
        <f t="shared" si="1"/>
        <v>0</v>
      </c>
    </row>
    <row r="35" spans="1:7" x14ac:dyDescent="0.3">
      <c r="A35" s="32" t="s">
        <v>25</v>
      </c>
      <c r="B35" s="33"/>
      <c r="C35" s="34"/>
      <c r="D35" s="35"/>
      <c r="E35" s="36"/>
      <c r="F35" s="37">
        <f>SUM(F21:F25,F27,F29:F34)</f>
        <v>0</v>
      </c>
      <c r="G35" s="37">
        <f>SUM(G21:G25,G27,G29:G34)</f>
        <v>0</v>
      </c>
    </row>
    <row r="37" spans="1:7" s="27" customFormat="1" ht="15" customHeight="1" x14ac:dyDescent="0.3">
      <c r="A37" s="26"/>
      <c r="B37" s="26"/>
      <c r="C37" s="26"/>
      <c r="D37" s="26"/>
    </row>
    <row r="38" spans="1:7" ht="15" customHeight="1" x14ac:dyDescent="0.3">
      <c r="A38" s="28" t="s">
        <v>47</v>
      </c>
      <c r="B38" s="1"/>
      <c r="C38" s="1"/>
      <c r="D38" s="1"/>
      <c r="E38" s="5"/>
      <c r="F38" s="5"/>
      <c r="G38" s="5"/>
    </row>
    <row r="39" spans="1:7" ht="15" customHeight="1" x14ac:dyDescent="0.3">
      <c r="A39" s="28"/>
      <c r="B39" s="1"/>
      <c r="C39" s="1"/>
      <c r="D39" s="1"/>
      <c r="E39" s="5"/>
      <c r="F39" s="5"/>
      <c r="G39" s="5"/>
    </row>
    <row r="40" spans="1:7" s="1" customFormat="1" ht="15" customHeight="1" x14ac:dyDescent="0.3">
      <c r="A40" s="43" t="s">
        <v>33</v>
      </c>
      <c r="B40" s="44" t="s">
        <v>34</v>
      </c>
      <c r="C40" s="44" t="s">
        <v>35</v>
      </c>
      <c r="D40" s="44" t="s">
        <v>36</v>
      </c>
      <c r="E40" s="52" t="s">
        <v>37</v>
      </c>
      <c r="F40" s="52"/>
      <c r="G40" s="52"/>
    </row>
    <row r="41" spans="1:7" ht="15" customHeight="1" x14ac:dyDescent="0.3">
      <c r="A41" s="41" t="s">
        <v>39</v>
      </c>
      <c r="B41" s="42">
        <v>0.6</v>
      </c>
      <c r="C41" s="23">
        <v>60</v>
      </c>
      <c r="D41" s="46">
        <f>G60</f>
        <v>0</v>
      </c>
      <c r="E41" s="53" t="s">
        <v>41</v>
      </c>
      <c r="F41" s="53"/>
      <c r="G41" s="53"/>
    </row>
    <row r="42" spans="1:7" ht="75.900000000000006" customHeight="1" x14ac:dyDescent="0.3">
      <c r="A42" s="45" t="s">
        <v>50</v>
      </c>
      <c r="B42" s="42">
        <v>0.4</v>
      </c>
      <c r="C42" s="23">
        <v>40</v>
      </c>
      <c r="D42" s="47"/>
      <c r="E42" s="54" t="s">
        <v>42</v>
      </c>
      <c r="F42" s="53"/>
      <c r="G42" s="53"/>
    </row>
    <row r="43" spans="1:7" ht="15" customHeight="1" x14ac:dyDescent="0.3">
      <c r="A43" s="29"/>
      <c r="B43" s="1"/>
      <c r="C43" s="1"/>
      <c r="D43" s="1"/>
      <c r="E43" s="5"/>
      <c r="F43" s="5"/>
      <c r="G43" s="5"/>
    </row>
    <row r="44" spans="1:7" s="19" customFormat="1" ht="33.9" customHeight="1" x14ac:dyDescent="0.3">
      <c r="A44" s="16" t="s">
        <v>24</v>
      </c>
      <c r="B44" s="17" t="s">
        <v>9</v>
      </c>
      <c r="C44" s="18" t="s">
        <v>14</v>
      </c>
      <c r="D44" s="30" t="s">
        <v>15</v>
      </c>
      <c r="E44" s="18" t="s">
        <v>16</v>
      </c>
      <c r="F44" s="30" t="s">
        <v>17</v>
      </c>
      <c r="G44" s="30" t="s">
        <v>18</v>
      </c>
    </row>
    <row r="45" spans="1:7" s="1" customFormat="1" x14ac:dyDescent="0.3">
      <c r="A45" s="48" t="s">
        <v>11</v>
      </c>
      <c r="B45" s="49"/>
      <c r="C45" s="49"/>
      <c r="D45" s="49"/>
      <c r="E45" s="49"/>
      <c r="F45" s="49"/>
      <c r="G45" s="50"/>
    </row>
    <row r="46" spans="1:7" x14ac:dyDescent="0.3">
      <c r="A46" s="31" t="s">
        <v>51</v>
      </c>
      <c r="B46" s="23" t="s">
        <v>19</v>
      </c>
      <c r="C46" s="24">
        <v>507</v>
      </c>
      <c r="D46" s="20"/>
      <c r="E46" s="21">
        <v>24</v>
      </c>
      <c r="F46" s="22">
        <f>C46*D46*E46</f>
        <v>0</v>
      </c>
      <c r="G46" s="22">
        <f>F46*1.23</f>
        <v>0</v>
      </c>
    </row>
    <row r="47" spans="1:7" x14ac:dyDescent="0.3">
      <c r="A47" s="31" t="s">
        <v>53</v>
      </c>
      <c r="B47" s="23" t="s">
        <v>19</v>
      </c>
      <c r="C47" s="24">
        <v>413</v>
      </c>
      <c r="D47" s="20"/>
      <c r="E47" s="21">
        <v>24</v>
      </c>
      <c r="F47" s="22">
        <f t="shared" ref="F47" si="5">C47*D47*E47</f>
        <v>0</v>
      </c>
      <c r="G47" s="22">
        <f t="shared" ref="G47:G49" si="6">F47*1.23</f>
        <v>0</v>
      </c>
    </row>
    <row r="48" spans="1:7" x14ac:dyDescent="0.3">
      <c r="A48" s="48" t="s">
        <v>12</v>
      </c>
      <c r="B48" s="49"/>
      <c r="C48" s="49"/>
      <c r="D48" s="49"/>
      <c r="E48" s="49"/>
      <c r="F48" s="49"/>
      <c r="G48" s="50"/>
    </row>
    <row r="49" spans="1:7" x14ac:dyDescent="0.3">
      <c r="A49" s="31" t="s">
        <v>44</v>
      </c>
      <c r="B49" s="23" t="s">
        <v>3</v>
      </c>
      <c r="C49" s="24">
        <v>30000</v>
      </c>
      <c r="D49" s="20"/>
      <c r="E49" s="21">
        <v>24</v>
      </c>
      <c r="F49" s="22">
        <f t="shared" ref="F49" si="7">C49*D49*E49</f>
        <v>0</v>
      </c>
      <c r="G49" s="22">
        <f t="shared" si="6"/>
        <v>0</v>
      </c>
    </row>
    <row r="50" spans="1:7" x14ac:dyDescent="0.3">
      <c r="A50" s="31" t="s">
        <v>30</v>
      </c>
      <c r="B50" s="23" t="s">
        <v>3</v>
      </c>
      <c r="C50" s="24">
        <v>15000</v>
      </c>
      <c r="D50" s="20"/>
      <c r="E50" s="21">
        <v>24</v>
      </c>
      <c r="F50" s="22">
        <f t="shared" ref="F50:F59" si="8">C50*D50*E50</f>
        <v>0</v>
      </c>
      <c r="G50" s="22">
        <f t="shared" ref="G50:G59" si="9">F50*1.23</f>
        <v>0</v>
      </c>
    </row>
    <row r="51" spans="1:7" x14ac:dyDescent="0.3">
      <c r="A51" s="31" t="s">
        <v>27</v>
      </c>
      <c r="B51" s="23" t="s">
        <v>3</v>
      </c>
      <c r="C51" s="24">
        <v>3500</v>
      </c>
      <c r="D51" s="20"/>
      <c r="E51" s="21">
        <v>24</v>
      </c>
      <c r="F51" s="22">
        <f t="shared" si="8"/>
        <v>0</v>
      </c>
      <c r="G51" s="22">
        <f t="shared" si="9"/>
        <v>0</v>
      </c>
    </row>
    <row r="52" spans="1:7" x14ac:dyDescent="0.3">
      <c r="A52" s="31" t="s">
        <v>28</v>
      </c>
      <c r="B52" s="23" t="s">
        <v>3</v>
      </c>
      <c r="C52" s="24">
        <v>3000</v>
      </c>
      <c r="D52" s="20"/>
      <c r="E52" s="21">
        <v>24</v>
      </c>
      <c r="F52" s="22">
        <f t="shared" si="8"/>
        <v>0</v>
      </c>
      <c r="G52" s="22">
        <f t="shared" si="9"/>
        <v>0</v>
      </c>
    </row>
    <row r="53" spans="1:7" x14ac:dyDescent="0.3">
      <c r="A53" s="31" t="s">
        <v>29</v>
      </c>
      <c r="B53" s="23" t="s">
        <v>3</v>
      </c>
      <c r="C53" s="24">
        <v>10000</v>
      </c>
      <c r="D53" s="20"/>
      <c r="E53" s="21">
        <v>24</v>
      </c>
      <c r="F53" s="22">
        <f t="shared" si="8"/>
        <v>0</v>
      </c>
      <c r="G53" s="22">
        <f t="shared" si="9"/>
        <v>0</v>
      </c>
    </row>
    <row r="54" spans="1:7" x14ac:dyDescent="0.3">
      <c r="A54" s="31" t="s">
        <v>4</v>
      </c>
      <c r="B54" s="23" t="s">
        <v>3</v>
      </c>
      <c r="C54" s="24">
        <v>60</v>
      </c>
      <c r="D54" s="20"/>
      <c r="E54" s="21">
        <v>24</v>
      </c>
      <c r="F54" s="22">
        <f t="shared" si="8"/>
        <v>0</v>
      </c>
      <c r="G54" s="22">
        <f t="shared" si="9"/>
        <v>0</v>
      </c>
    </row>
    <row r="55" spans="1:7" x14ac:dyDescent="0.3">
      <c r="A55" s="31" t="s">
        <v>5</v>
      </c>
      <c r="B55" s="23" t="s">
        <v>3</v>
      </c>
      <c r="C55" s="24">
        <v>5</v>
      </c>
      <c r="D55" s="20"/>
      <c r="E55" s="21">
        <v>24</v>
      </c>
      <c r="F55" s="22">
        <f t="shared" si="8"/>
        <v>0</v>
      </c>
      <c r="G55" s="22">
        <f t="shared" si="9"/>
        <v>0</v>
      </c>
    </row>
    <row r="56" spans="1:7" x14ac:dyDescent="0.3">
      <c r="A56" s="31" t="s">
        <v>6</v>
      </c>
      <c r="B56" s="23" t="s">
        <v>3</v>
      </c>
      <c r="C56" s="24">
        <v>150</v>
      </c>
      <c r="D56" s="20"/>
      <c r="E56" s="21">
        <v>24</v>
      </c>
      <c r="F56" s="22">
        <f t="shared" si="8"/>
        <v>0</v>
      </c>
      <c r="G56" s="22">
        <f t="shared" si="9"/>
        <v>0</v>
      </c>
    </row>
    <row r="57" spans="1:7" x14ac:dyDescent="0.3">
      <c r="A57" s="31" t="s">
        <v>26</v>
      </c>
      <c r="B57" s="23" t="s">
        <v>3</v>
      </c>
      <c r="C57" s="24">
        <v>10</v>
      </c>
      <c r="D57" s="20"/>
      <c r="E57" s="21">
        <v>24</v>
      </c>
      <c r="F57" s="22">
        <f t="shared" si="8"/>
        <v>0</v>
      </c>
      <c r="G57" s="22">
        <f t="shared" si="9"/>
        <v>0</v>
      </c>
    </row>
    <row r="58" spans="1:7" x14ac:dyDescent="0.3">
      <c r="A58" s="31" t="s">
        <v>7</v>
      </c>
      <c r="B58" s="23" t="s">
        <v>19</v>
      </c>
      <c r="C58" s="24">
        <v>10000</v>
      </c>
      <c r="D58" s="20"/>
      <c r="E58" s="21">
        <v>24</v>
      </c>
      <c r="F58" s="22">
        <f t="shared" si="8"/>
        <v>0</v>
      </c>
      <c r="G58" s="22">
        <f t="shared" si="9"/>
        <v>0</v>
      </c>
    </row>
    <row r="59" spans="1:7" x14ac:dyDescent="0.3">
      <c r="A59" s="31" t="s">
        <v>8</v>
      </c>
      <c r="B59" s="23" t="s">
        <v>19</v>
      </c>
      <c r="C59" s="24">
        <v>1000</v>
      </c>
      <c r="D59" s="20"/>
      <c r="E59" s="21">
        <v>24</v>
      </c>
      <c r="F59" s="22">
        <f t="shared" si="8"/>
        <v>0</v>
      </c>
      <c r="G59" s="22">
        <f t="shared" si="9"/>
        <v>0</v>
      </c>
    </row>
    <row r="60" spans="1:7" x14ac:dyDescent="0.3">
      <c r="A60" s="32" t="s">
        <v>25</v>
      </c>
      <c r="B60" s="33"/>
      <c r="C60" s="34"/>
      <c r="D60" s="35"/>
      <c r="E60" s="36"/>
      <c r="F60" s="37">
        <f>SUM(F46:F47,F49:F59)</f>
        <v>0</v>
      </c>
      <c r="G60" s="37">
        <f>SUM(G46:G47,G49:G59)</f>
        <v>0</v>
      </c>
    </row>
    <row r="62" spans="1:7" s="27" customFormat="1" ht="15" customHeight="1" x14ac:dyDescent="0.3">
      <c r="A62" s="26"/>
      <c r="B62" s="26"/>
      <c r="C62" s="26"/>
      <c r="D62" s="26"/>
    </row>
    <row r="65" spans="3:3" x14ac:dyDescent="0.3">
      <c r="C65" s="25"/>
    </row>
  </sheetData>
  <mergeCells count="12">
    <mergeCell ref="A48:G48"/>
    <mergeCell ref="A45:G45"/>
    <mergeCell ref="A5:G5"/>
    <mergeCell ref="E15:G15"/>
    <mergeCell ref="E16:G16"/>
    <mergeCell ref="E17:G17"/>
    <mergeCell ref="E40:G40"/>
    <mergeCell ref="E41:G41"/>
    <mergeCell ref="E42:G42"/>
    <mergeCell ref="A20:G20"/>
    <mergeCell ref="A26:G26"/>
    <mergeCell ref="A28:G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Marlena Zaleśna-Tytyk</cp:lastModifiedBy>
  <dcterms:created xsi:type="dcterms:W3CDTF">2020-03-23T12:11:57Z</dcterms:created>
  <dcterms:modified xsi:type="dcterms:W3CDTF">2024-07-10T07:29:36Z</dcterms:modified>
</cp:coreProperties>
</file>