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Formularz Cenowy" sheetId="1" r:id="rId1"/>
    <sheet name="Arkusz1" sheetId="2" state="hidden" r:id="rId2"/>
    <sheet name="Arkusz2" sheetId="3" state="hidden" r:id="rId3"/>
    <sheet name="Arkusz3" sheetId="4" state="hidden" r:id="rId4"/>
  </sheets>
  <definedNames>
    <definedName name="_xlnm.Print_Area" localSheetId="0">'Formularz Cenowy'!$A$1:$H$48</definedName>
    <definedName name="EXTRACT" localSheetId="0">'Formularz Cenowy'!#REF!</definedName>
  </definedNames>
  <calcPr fullCalcOnLoad="1"/>
</workbook>
</file>

<file path=xl/sharedStrings.xml><?xml version="1.0" encoding="utf-8"?>
<sst xmlns="http://schemas.openxmlformats.org/spreadsheetml/2006/main" count="83" uniqueCount="70">
  <si>
    <t>KB</t>
  </si>
  <si>
    <t>O</t>
  </si>
  <si>
    <t>RZ</t>
  </si>
  <si>
    <t>Wartość Rzeczywista</t>
  </si>
  <si>
    <t>Wartość Księgowa Brutto</t>
  </si>
  <si>
    <t>Uwagi:</t>
  </si>
  <si>
    <t>SS</t>
  </si>
  <si>
    <t>LPR</t>
  </si>
  <si>
    <t>Sumy stałe</t>
  </si>
  <si>
    <t>Limit na pierwsze ryzyko</t>
  </si>
  <si>
    <t>Stawka w %</t>
  </si>
  <si>
    <t>x Przedmiot ubezpieczenia</t>
  </si>
  <si>
    <t>x Zakres ubezpieczenia</t>
  </si>
  <si>
    <t>x System/Wartość ubezpieczenia</t>
  </si>
  <si>
    <t>FORMULARZ CENOWY</t>
  </si>
  <si>
    <t>x Obowiązująca Suma ubezpieczenia / Limit na pierwsze ryzyko</t>
  </si>
  <si>
    <t xml:space="preserve">x Zakres ubezpieczenia </t>
  </si>
  <si>
    <t>Wartość Odtworzeniowa</t>
  </si>
  <si>
    <t>LPR/O</t>
  </si>
  <si>
    <t xml:space="preserve">SS/O lub KB </t>
  </si>
  <si>
    <t xml:space="preserve">Składka za  1 ROK </t>
  </si>
  <si>
    <t>pieczęć Wykonawcy/ Wykonawców (Konsorcjum)</t>
  </si>
  <si>
    <t>TAK</t>
  </si>
  <si>
    <t>NIE</t>
  </si>
  <si>
    <t>………………………………………</t>
  </si>
  <si>
    <t>Miejsce i data</t>
  </si>
  <si>
    <t>Podpis i pieczątka osób(-y) wskazanych(ej), w dokumencie upoważniającymdo występowania w obrocie prawnym lub posiadających(ej) pełnomocnictwo</t>
  </si>
  <si>
    <t>.......................................………………………………..…………………….…………………….........</t>
  </si>
  <si>
    <r>
      <t xml:space="preserve">Budynki i budowle </t>
    </r>
    <r>
      <rPr>
        <sz val="11"/>
        <rFont val="Arial"/>
        <family val="2"/>
      </rPr>
      <t xml:space="preserve">(nieruchomości) </t>
    </r>
  </si>
  <si>
    <r>
      <rPr>
        <b/>
        <i/>
        <sz val="11"/>
        <color indexed="10"/>
        <rFont val="Arial"/>
        <family val="2"/>
      </rPr>
      <t>Ad. II.</t>
    </r>
    <r>
      <rPr>
        <b/>
        <i/>
        <sz val="11"/>
        <rFont val="Arial"/>
        <family val="2"/>
      </rPr>
      <t xml:space="preserve"> Ubezpieczenie Sprzętu Elektronicznego od wszystkich ryzyk</t>
    </r>
  </si>
  <si>
    <t>RAZEM</t>
  </si>
  <si>
    <t>x Obowiązująca Suma Gwarancyjna na jedno i wszystkie zdarzenia</t>
  </si>
  <si>
    <t xml:space="preserve">Legenda w tym zgodnie z OPZ: </t>
  </si>
  <si>
    <t>Punkty: Ad. I. - Ubezpieczenie Mienia Od Wszystkich Ryzyk,  Ad. - II. Ubezpieczenie Sprzętu Elektronicznego Od Wszystkich Ryzyk Ad. III Ubezpieczenie maszyn i urządzeń od uszkodzeń</t>
  </si>
  <si>
    <r>
      <t>Sprzęt elektroniczny stacjonarny i przenośc</t>
    </r>
    <r>
      <rPr>
        <sz val="11"/>
        <color indexed="8"/>
        <rFont val="Arial"/>
        <family val="2"/>
      </rPr>
      <t>y (limit na ryzyka wyłącznie własciwe dla sprzętu elektronicznego nie pokryte w ubezpieczeniu mienia od wszystkich ryzyk Aad.I)</t>
    </r>
  </si>
  <si>
    <r>
      <t xml:space="preserve">Dane, nośniki danych i oprogramowanie. </t>
    </r>
    <r>
      <rPr>
        <sz val="11"/>
        <color indexed="8"/>
        <rFont val="Arial"/>
        <family val="2"/>
      </rPr>
      <t>Limit łączny na każdą jednostke organizacyjną</t>
    </r>
  </si>
  <si>
    <t xml:space="preserve">SS/O </t>
  </si>
  <si>
    <t xml:space="preserve">SS/KB/RZ </t>
  </si>
  <si>
    <r>
      <rPr>
        <b/>
        <i/>
        <sz val="11"/>
        <color indexed="10"/>
        <rFont val="Arial"/>
        <family val="2"/>
      </rPr>
      <t>Ad. III</t>
    </r>
    <r>
      <rPr>
        <b/>
        <i/>
        <sz val="11"/>
        <rFont val="Arial"/>
        <family val="2"/>
      </rPr>
      <t xml:space="preserve"> Ubezpieczenie maszyn i urządzeń od uszkodzeń</t>
    </r>
  </si>
  <si>
    <t>Maszyny i urządzenia w tym pojazdy wolnobieżne</t>
  </si>
  <si>
    <t>Mienie niskocenne</t>
  </si>
  <si>
    <t>Muzealia i księgozbiory</t>
  </si>
  <si>
    <r>
      <t>Ruchomości</t>
    </r>
    <r>
      <rPr>
        <sz val="11"/>
        <color indexed="8"/>
        <rFont val="Arial"/>
        <family val="2"/>
      </rPr>
      <t xml:space="preserve"> (wyposażenie, maszyny i urządzenia, pozostałe środki trwałe w tym sprzęt elektroniczny bez względu na wiek)</t>
    </r>
  </si>
  <si>
    <t xml:space="preserve">Pozostałe obiekty budowlane, infrastrukturalne </t>
  </si>
  <si>
    <t>LPR/KB</t>
  </si>
  <si>
    <t>Gotówka w lokalu i transporcie</t>
  </si>
  <si>
    <t>LPR/N</t>
  </si>
  <si>
    <t>Mienie pracownicze</t>
  </si>
  <si>
    <t>LPR/RZ</t>
  </si>
  <si>
    <r>
      <t xml:space="preserve">Ad. I - </t>
    </r>
    <r>
      <rPr>
        <b/>
        <i/>
        <sz val="11"/>
        <rFont val="Arial"/>
        <family val="2"/>
      </rPr>
      <t>Ubezpieczenie Mienia Od Wszystkich Ryzyk wraz z Ubezpieczeniem Przedmiotów od Stłuczenia oraz Ubezpieczeniem Mienia Od Kradzieży Z Włamaniem i Rabunkiem (limity wycenione w ramach mienia od wszystkich ryzyk wliczone w stawke ubezpieczenia za poszczególne przedmioty ubezpieczenia)</t>
    </r>
  </si>
  <si>
    <t>2 000 0000 PLN</t>
  </si>
  <si>
    <t xml:space="preserve">Stawka w % </t>
  </si>
  <si>
    <t xml:space="preserve">Składka za  1 ROK (dla MZC,NNW: Składka za 1 os.x 8/32/40 osoby) </t>
  </si>
  <si>
    <t>Ad. IV. Ubezpieczenie Casco Mienia Pływającego Wraz Z Następstwami Nieszczęśliwych Wypadków Załogi, Pasażerów i Pozostałych Uczestników oraz Ubezpieczeniem Mienia osobistego Członków Załogi</t>
  </si>
  <si>
    <t xml:space="preserve">Ubezpieczenie Casco Mienia Pływającego </t>
  </si>
  <si>
    <t>SS/KB</t>
  </si>
  <si>
    <t>Mienie osobiste członków załogi (MCZ)</t>
  </si>
  <si>
    <t>na 1 os X 40 osób</t>
  </si>
  <si>
    <t>Nieszczęśliwych Wypadków Załogi, Pasażerów i Pozostałych Uczestników (NNW)</t>
  </si>
  <si>
    <t>na 1 os.x 8 osób</t>
  </si>
  <si>
    <t>na 1 os x 32 osoby</t>
  </si>
  <si>
    <r>
      <rPr>
        <b/>
        <i/>
        <sz val="11"/>
        <color indexed="10"/>
        <rFont val="Arial"/>
        <family val="2"/>
      </rPr>
      <t xml:space="preserve">Ad. IV. </t>
    </r>
    <r>
      <rPr>
        <b/>
        <i/>
        <sz val="11"/>
        <rFont val="Arial"/>
        <family val="2"/>
      </rPr>
      <t>Ubezpieczenie Odpowiedzialności Cywilnej działalności Zamawiającego</t>
    </r>
  </si>
  <si>
    <t>Odpowiedzialność cywilna - deliktowa i kontraktowa  wraz z rozszerzeniami i limitami  - zgodnie z OPZ</t>
  </si>
  <si>
    <t>Punkt Ad.V. - Ubezpieczenie ryzyk sprzętu pływającego</t>
  </si>
  <si>
    <t>OC Aramtora</t>
  </si>
  <si>
    <t>Suma gwarancyjna na jedno i wszystkie zdarzenia</t>
  </si>
  <si>
    <t>CENA OFERTOWA ZA CZĘŚĆ 1.</t>
  </si>
  <si>
    <t xml:space="preserve">x Uwaga: Zgodnie z zakresem OPZ tj. Załącznik nr 1 do SWZ </t>
  </si>
  <si>
    <t xml:space="preserve">Punkt Ad.IV - Ubezpieczenie Odpowiedzialności Cywilnej </t>
  </si>
  <si>
    <t>ZAŁĄCZNIK NR 1.2 DO SWZ Część 1 jednocześnie Załącznik nr 3 do Umowy do Części 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</si>
</sst>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yyyy/mm/dd;@"/>
    <numFmt numFmtId="169" formatCode="yy/mm/dd;@"/>
    <numFmt numFmtId="170" formatCode="dd\.mm\.yyyy"/>
    <numFmt numFmtId="171" formatCode="[$-F800]dddd\,\ mmmm\ dd\,\ yyyy"/>
    <numFmt numFmtId="172" formatCode="dd/mm/yyyy"/>
    <numFmt numFmtId="173" formatCode="#,##0\ &quot;zł&quot;"/>
    <numFmt numFmtId="174" formatCode="0.000%"/>
    <numFmt numFmtId="175" formatCode="0.0000%"/>
    <numFmt numFmtId="176" formatCode="#,##0.00\ [$€-1]"/>
    <numFmt numFmtId="177" formatCode="#,##0\ [$€-1]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\ _z_ł"/>
    <numFmt numFmtId="183" formatCode="#,##0.0000\ &quot;zł&quot;"/>
    <numFmt numFmtId="184" formatCode="#,##0.0\ &quot;zł&quot;"/>
    <numFmt numFmtId="185" formatCode="#,##0.000\ &quot;zł&quot;"/>
    <numFmt numFmtId="186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166" fontId="5" fillId="32" borderId="0" xfId="0" applyNumberFormat="1" applyFont="1" applyFill="1" applyAlignment="1">
      <alignment/>
    </xf>
    <xf numFmtId="175" fontId="5" fillId="32" borderId="0" xfId="0" applyNumberFormat="1" applyFont="1" applyFill="1" applyAlignment="1">
      <alignment horizontal="center" vertical="center" wrapText="1"/>
    </xf>
    <xf numFmtId="173" fontId="5" fillId="32" borderId="0" xfId="0" applyNumberFormat="1" applyFont="1" applyFill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166" fontId="10" fillId="4" borderId="12" xfId="0" applyNumberFormat="1" applyFont="1" applyFill="1" applyBorder="1" applyAlignment="1">
      <alignment horizontal="center" vertical="center" wrapText="1"/>
    </xf>
    <xf numFmtId="166" fontId="10" fillId="4" borderId="13" xfId="0" applyNumberFormat="1" applyFont="1" applyFill="1" applyBorder="1" applyAlignment="1">
      <alignment horizontal="center" vertical="center" wrapText="1"/>
    </xf>
    <xf numFmtId="175" fontId="6" fillId="33" borderId="14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44" fontId="10" fillId="0" borderId="16" xfId="60" applyFont="1" applyFill="1" applyBorder="1" applyAlignment="1">
      <alignment horizontal="left" vertical="center" wrapText="1"/>
    </xf>
    <xf numFmtId="44" fontId="10" fillId="0" borderId="17" xfId="60" applyFont="1" applyFill="1" applyBorder="1" applyAlignment="1">
      <alignment horizontal="left" vertical="center" wrapText="1"/>
    </xf>
    <xf numFmtId="44" fontId="10" fillId="35" borderId="17" xfId="6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166" fontId="11" fillId="0" borderId="0" xfId="0" applyNumberFormat="1" applyFont="1" applyAlignment="1">
      <alignment wrapText="1"/>
    </xf>
    <xf numFmtId="175" fontId="11" fillId="0" borderId="0" xfId="0" applyNumberFormat="1" applyFont="1" applyAlignment="1">
      <alignment horizontal="center" vertical="center" wrapText="1"/>
    </xf>
    <xf numFmtId="0" fontId="58" fillId="33" borderId="19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 wrapText="1"/>
    </xf>
    <xf numFmtId="0" fontId="58" fillId="33" borderId="23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166" fontId="14" fillId="0" borderId="24" xfId="0" applyNumberFormat="1" applyFont="1" applyFill="1" applyBorder="1" applyAlignment="1">
      <alignment horizontal="center" vertical="center" wrapText="1"/>
    </xf>
    <xf numFmtId="166" fontId="14" fillId="0" borderId="25" xfId="0" applyNumberFormat="1" applyFont="1" applyFill="1" applyBorder="1" applyAlignment="1">
      <alignment horizontal="center" vertical="center" wrapText="1"/>
    </xf>
    <xf numFmtId="44" fontId="10" fillId="35" borderId="26" xfId="60" applyFont="1" applyFill="1" applyBorder="1" applyAlignment="1">
      <alignment vertical="center" wrapText="1"/>
    </xf>
    <xf numFmtId="0" fontId="8" fillId="35" borderId="27" xfId="0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175" fontId="14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5" fontId="14" fillId="0" borderId="17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175" fontId="14" fillId="0" borderId="16" xfId="0" applyNumberFormat="1" applyFont="1" applyFill="1" applyBorder="1" applyAlignment="1">
      <alignment horizontal="center" vertical="center" wrapText="1"/>
    </xf>
    <xf numFmtId="166" fontId="14" fillId="0" borderId="20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 wrapText="1"/>
    </xf>
    <xf numFmtId="44" fontId="10" fillId="35" borderId="29" xfId="6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10" fontId="18" fillId="0" borderId="17" xfId="0" applyNumberFormat="1" applyFont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166" fontId="17" fillId="4" borderId="32" xfId="0" applyNumberFormat="1" applyFont="1" applyFill="1" applyBorder="1" applyAlignment="1">
      <alignment horizontal="center" vertical="center" wrapText="1"/>
    </xf>
    <xf numFmtId="166" fontId="17" fillId="4" borderId="33" xfId="0" applyNumberFormat="1" applyFont="1" applyFill="1" applyBorder="1" applyAlignment="1">
      <alignment horizontal="center" vertical="center" wrapText="1"/>
    </xf>
    <xf numFmtId="175" fontId="18" fillId="33" borderId="34" xfId="0" applyNumberFormat="1" applyFont="1" applyFill="1" applyBorder="1" applyAlignment="1">
      <alignment horizontal="center" vertical="center" wrapText="1"/>
    </xf>
    <xf numFmtId="173" fontId="18" fillId="34" borderId="18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0" fontId="18" fillId="0" borderId="16" xfId="0" applyNumberFormat="1" applyFont="1" applyBorder="1" applyAlignment="1">
      <alignment horizontal="center" vertical="center" wrapText="1"/>
    </xf>
    <xf numFmtId="173" fontId="18" fillId="0" borderId="20" xfId="0" applyNumberFormat="1" applyFont="1" applyBorder="1" applyAlignment="1">
      <alignment horizontal="center" vertical="center" wrapText="1"/>
    </xf>
    <xf numFmtId="173" fontId="18" fillId="0" borderId="22" xfId="0" applyNumberFormat="1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horizontal="center" vertical="center" wrapText="1"/>
    </xf>
    <xf numFmtId="166" fontId="21" fillId="0" borderId="29" xfId="0" applyNumberFormat="1" applyFont="1" applyBorder="1" applyAlignment="1">
      <alignment horizontal="center" vertical="center" wrapText="1"/>
    </xf>
    <xf numFmtId="10" fontId="18" fillId="0" borderId="29" xfId="0" applyNumberFormat="1" applyFont="1" applyBorder="1" applyAlignment="1">
      <alignment horizontal="center" vertical="center" wrapText="1"/>
    </xf>
    <xf numFmtId="173" fontId="18" fillId="0" borderId="24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175" fontId="14" fillId="0" borderId="26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vertical="center" wrapText="1"/>
    </xf>
    <xf numFmtId="44" fontId="10" fillId="35" borderId="36" xfId="60" applyFont="1" applyFill="1" applyBorder="1" applyAlignment="1">
      <alignment vertical="center" wrapText="1"/>
    </xf>
    <xf numFmtId="175" fontId="14" fillId="0" borderId="36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44" fontId="10" fillId="35" borderId="16" xfId="60" applyFont="1" applyFill="1" applyBorder="1" applyAlignment="1">
      <alignment vertical="center" wrapText="1"/>
    </xf>
    <xf numFmtId="175" fontId="14" fillId="0" borderId="16" xfId="0" applyNumberFormat="1" applyFont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vertical="center" wrapText="1"/>
    </xf>
    <xf numFmtId="175" fontId="14" fillId="0" borderId="29" xfId="0" applyNumberFormat="1" applyFont="1" applyFill="1" applyBorder="1" applyAlignment="1">
      <alignment horizontal="center" vertical="center" wrapText="1"/>
    </xf>
    <xf numFmtId="166" fontId="16" fillId="0" borderId="37" xfId="0" applyNumberFormat="1" applyFont="1" applyFill="1" applyBorder="1" applyAlignment="1">
      <alignment horizontal="center" vertical="center" wrapText="1"/>
    </xf>
    <xf numFmtId="166" fontId="16" fillId="0" borderId="38" xfId="0" applyNumberFormat="1" applyFont="1" applyFill="1" applyBorder="1" applyAlignment="1">
      <alignment horizontal="center" vertical="center" wrapText="1"/>
    </xf>
    <xf numFmtId="166" fontId="16" fillId="0" borderId="17" xfId="60" applyNumberFormat="1" applyFont="1" applyFill="1" applyBorder="1" applyAlignment="1">
      <alignment horizontal="center" vertical="center" wrapText="1"/>
    </xf>
    <xf numFmtId="166" fontId="16" fillId="0" borderId="17" xfId="0" applyNumberFormat="1" applyFont="1" applyBorder="1" applyAlignment="1">
      <alignment horizontal="center" vertical="center" wrapText="1"/>
    </xf>
    <xf numFmtId="166" fontId="16" fillId="0" borderId="2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7" fillId="25" borderId="40" xfId="0" applyFont="1" applyFill="1" applyBorder="1" applyAlignment="1">
      <alignment horizontal="center" vertical="center" wrapText="1"/>
    </xf>
    <xf numFmtId="0" fontId="7" fillId="25" borderId="41" xfId="0" applyFont="1" applyFill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17" fillId="0" borderId="16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right" vertical="center" wrapText="1"/>
    </xf>
    <xf numFmtId="0" fontId="7" fillId="36" borderId="42" xfId="0" applyFont="1" applyFill="1" applyBorder="1" applyAlignment="1">
      <alignment horizontal="right" vertical="center" wrapText="1"/>
    </xf>
    <xf numFmtId="166" fontId="22" fillId="36" borderId="14" xfId="0" applyNumberFormat="1" applyFont="1" applyFill="1" applyBorder="1" applyAlignment="1">
      <alignment horizontal="center" vertical="center" wrapText="1"/>
    </xf>
    <xf numFmtId="0" fontId="22" fillId="36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7" fillId="25" borderId="34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7" fillId="25" borderId="4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42" xfId="0" applyNumberFormat="1" applyFont="1" applyFill="1" applyBorder="1" applyAlignment="1">
      <alignment horizontal="center" vertical="center" wrapText="1"/>
    </xf>
    <xf numFmtId="0" fontId="15" fillId="38" borderId="43" xfId="0" applyFont="1" applyFill="1" applyBorder="1" applyAlignment="1">
      <alignment horizontal="center" vertical="center" wrapText="1"/>
    </xf>
    <xf numFmtId="0" fontId="61" fillId="38" borderId="4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center" vertical="center" wrapText="1"/>
    </xf>
    <xf numFmtId="166" fontId="10" fillId="4" borderId="42" xfId="0" applyNumberFormat="1" applyFont="1" applyFill="1" applyBorder="1" applyAlignment="1">
      <alignment horizontal="center" vertical="center" wrapText="1"/>
    </xf>
    <xf numFmtId="166" fontId="16" fillId="0" borderId="16" xfId="6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173" fontId="6" fillId="34" borderId="14" xfId="0" applyNumberFormat="1" applyFont="1" applyFill="1" applyBorder="1" applyAlignment="1">
      <alignment horizontal="center" vertical="center" wrapText="1"/>
    </xf>
    <xf numFmtId="173" fontId="6" fillId="34" borderId="42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66" fontId="7" fillId="0" borderId="4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5" fontId="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166" fontId="16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view="pageBreakPreview" zoomScaleSheetLayoutView="100" zoomScalePageLayoutView="0" workbookViewId="0" topLeftCell="A1">
      <selection activeCell="H2" sqref="H2:H3"/>
    </sheetView>
  </sheetViews>
  <sheetFormatPr defaultColWidth="8.796875" defaultRowHeight="14.25"/>
  <cols>
    <col min="1" max="1" width="2.8984375" style="5" customWidth="1"/>
    <col min="2" max="2" width="28.09765625" style="1" customWidth="1"/>
    <col min="3" max="3" width="30.09765625" style="1" customWidth="1"/>
    <col min="4" max="4" width="15.19921875" style="2" customWidth="1"/>
    <col min="5" max="5" width="26.3984375" style="3" customWidth="1"/>
    <col min="6" max="6" width="7.09765625" style="3" customWidth="1"/>
    <col min="7" max="7" width="18" style="4" customWidth="1"/>
    <col min="8" max="8" width="23" style="4" customWidth="1"/>
    <col min="9" max="16384" width="9" style="5" customWidth="1"/>
  </cols>
  <sheetData>
    <row r="1" ht="9.75" customHeight="1" thickBot="1"/>
    <row r="2" spans="2:8" ht="81" customHeight="1">
      <c r="B2" s="113"/>
      <c r="C2" s="114"/>
      <c r="D2" s="114"/>
      <c r="E2" s="114"/>
      <c r="F2" s="114"/>
      <c r="G2" s="115"/>
      <c r="H2" s="126" t="s">
        <v>69</v>
      </c>
    </row>
    <row r="3" spans="2:8" ht="48" customHeight="1" thickBot="1">
      <c r="B3" s="130" t="s">
        <v>21</v>
      </c>
      <c r="C3" s="131"/>
      <c r="D3" s="131"/>
      <c r="E3" s="131"/>
      <c r="F3" s="131"/>
      <c r="G3" s="132"/>
      <c r="H3" s="127"/>
    </row>
    <row r="4" spans="2:8" ht="29.25" customHeight="1" thickBot="1">
      <c r="B4" s="116" t="s">
        <v>14</v>
      </c>
      <c r="C4" s="117"/>
      <c r="D4" s="117"/>
      <c r="E4" s="117"/>
      <c r="F4" s="117"/>
      <c r="G4" s="117"/>
      <c r="H4" s="118"/>
    </row>
    <row r="5" spans="2:8" ht="78" customHeight="1" thickBot="1">
      <c r="B5" s="12" t="s">
        <v>16</v>
      </c>
      <c r="C5" s="13" t="s">
        <v>11</v>
      </c>
      <c r="D5" s="14" t="s">
        <v>13</v>
      </c>
      <c r="E5" s="15" t="s">
        <v>15</v>
      </c>
      <c r="F5" s="16"/>
      <c r="G5" s="17" t="s">
        <v>10</v>
      </c>
      <c r="H5" s="18" t="s">
        <v>20</v>
      </c>
    </row>
    <row r="6" spans="2:8" ht="71.25" customHeight="1" thickBot="1">
      <c r="B6" s="119" t="s">
        <v>33</v>
      </c>
      <c r="C6" s="120"/>
      <c r="D6" s="120"/>
      <c r="E6" s="120"/>
      <c r="F6" s="120"/>
      <c r="G6" s="120"/>
      <c r="H6" s="121"/>
    </row>
    <row r="7" spans="2:8" ht="39" customHeight="1">
      <c r="B7" s="89" t="s">
        <v>49</v>
      </c>
      <c r="C7" s="45" t="s">
        <v>28</v>
      </c>
      <c r="D7" s="19" t="s">
        <v>19</v>
      </c>
      <c r="E7" s="135">
        <v>781954014.1800001</v>
      </c>
      <c r="F7" s="135"/>
      <c r="G7" s="46"/>
      <c r="H7" s="47">
        <f>E7*G7</f>
        <v>0</v>
      </c>
    </row>
    <row r="8" spans="2:8" ht="39" customHeight="1">
      <c r="B8" s="90"/>
      <c r="C8" s="42" t="s">
        <v>43</v>
      </c>
      <c r="D8" s="21" t="s">
        <v>18</v>
      </c>
      <c r="E8" s="86">
        <v>5000000</v>
      </c>
      <c r="F8" s="86"/>
      <c r="G8" s="41"/>
      <c r="H8" s="48">
        <f aca="true" t="shared" si="0" ref="H8:H13">E8*G8</f>
        <v>0</v>
      </c>
    </row>
    <row r="9" spans="2:8" ht="118.5" customHeight="1">
      <c r="B9" s="90"/>
      <c r="C9" s="43" t="s">
        <v>42</v>
      </c>
      <c r="D9" s="20" t="s">
        <v>37</v>
      </c>
      <c r="E9" s="87">
        <v>51373678.11</v>
      </c>
      <c r="F9" s="87"/>
      <c r="G9" s="44"/>
      <c r="H9" s="48">
        <f t="shared" si="0"/>
        <v>0</v>
      </c>
    </row>
    <row r="10" spans="2:8" ht="32.25" customHeight="1">
      <c r="B10" s="90"/>
      <c r="C10" s="43" t="s">
        <v>40</v>
      </c>
      <c r="D10" s="21" t="s">
        <v>18</v>
      </c>
      <c r="E10" s="87">
        <v>3000000</v>
      </c>
      <c r="F10" s="87"/>
      <c r="G10" s="44"/>
      <c r="H10" s="48">
        <f t="shared" si="0"/>
        <v>0</v>
      </c>
    </row>
    <row r="11" spans="2:8" ht="32.25" customHeight="1">
      <c r="B11" s="90"/>
      <c r="C11" s="43" t="s">
        <v>41</v>
      </c>
      <c r="D11" s="21" t="s">
        <v>44</v>
      </c>
      <c r="E11" s="87">
        <v>1000000</v>
      </c>
      <c r="F11" s="87"/>
      <c r="G11" s="44"/>
      <c r="H11" s="48">
        <f t="shared" si="0"/>
        <v>0</v>
      </c>
    </row>
    <row r="12" spans="2:8" ht="32.25" customHeight="1">
      <c r="B12" s="90"/>
      <c r="C12" s="43" t="s">
        <v>47</v>
      </c>
      <c r="D12" s="21" t="s">
        <v>48</v>
      </c>
      <c r="E12" s="87">
        <v>100000</v>
      </c>
      <c r="F12" s="87"/>
      <c r="G12" s="44"/>
      <c r="H12" s="48">
        <f t="shared" si="0"/>
        <v>0</v>
      </c>
    </row>
    <row r="13" spans="2:8" ht="32.25" customHeight="1" thickBot="1">
      <c r="B13" s="91"/>
      <c r="C13" s="72" t="s">
        <v>45</v>
      </c>
      <c r="D13" s="38" t="s">
        <v>46</v>
      </c>
      <c r="E13" s="88">
        <v>50000</v>
      </c>
      <c r="F13" s="88"/>
      <c r="G13" s="73"/>
      <c r="H13" s="37">
        <f t="shared" si="0"/>
        <v>0</v>
      </c>
    </row>
    <row r="14" spans="2:8" ht="99.75" customHeight="1">
      <c r="B14" s="122" t="s">
        <v>29</v>
      </c>
      <c r="C14" s="79" t="s">
        <v>34</v>
      </c>
      <c r="D14" s="80" t="s">
        <v>18</v>
      </c>
      <c r="E14" s="138">
        <v>2000000</v>
      </c>
      <c r="F14" s="138"/>
      <c r="G14" s="81"/>
      <c r="H14" s="47">
        <f>E14*G14</f>
        <v>0</v>
      </c>
    </row>
    <row r="15" spans="2:8" ht="54" customHeight="1" thickBot="1">
      <c r="B15" s="123"/>
      <c r="C15" s="82" t="s">
        <v>35</v>
      </c>
      <c r="D15" s="49" t="s">
        <v>18</v>
      </c>
      <c r="E15" s="148">
        <v>150000</v>
      </c>
      <c r="F15" s="148"/>
      <c r="G15" s="83"/>
      <c r="H15" s="36">
        <f>E15*G15</f>
        <v>0</v>
      </c>
    </row>
    <row r="16" spans="2:8" ht="54" customHeight="1" thickBot="1">
      <c r="B16" s="74" t="s">
        <v>38</v>
      </c>
      <c r="C16" s="75" t="s">
        <v>39</v>
      </c>
      <c r="D16" s="76" t="s">
        <v>36</v>
      </c>
      <c r="E16" s="84">
        <v>1827520.72</v>
      </c>
      <c r="F16" s="85"/>
      <c r="G16" s="77"/>
      <c r="H16" s="78">
        <f>E16*G16</f>
        <v>0</v>
      </c>
    </row>
    <row r="17" spans="2:8" ht="24.75" customHeight="1" thickBot="1">
      <c r="B17" s="102" t="s">
        <v>30</v>
      </c>
      <c r="C17" s="103"/>
      <c r="D17" s="103"/>
      <c r="E17" s="103"/>
      <c r="F17" s="103"/>
      <c r="G17" s="103"/>
      <c r="H17" s="40">
        <f>SUM(H7:H16)</f>
        <v>0</v>
      </c>
    </row>
    <row r="18" spans="2:8" ht="41.25" customHeight="1" thickBot="1">
      <c r="B18" s="97" t="s">
        <v>68</v>
      </c>
      <c r="C18" s="98"/>
      <c r="D18" s="98"/>
      <c r="E18" s="98"/>
      <c r="F18" s="98"/>
      <c r="G18" s="98"/>
      <c r="H18" s="99"/>
    </row>
    <row r="19" spans="2:8" ht="67.5" customHeight="1" thickBot="1">
      <c r="B19" s="22" t="s">
        <v>12</v>
      </c>
      <c r="C19" s="128" t="s">
        <v>11</v>
      </c>
      <c r="D19" s="129"/>
      <c r="E19" s="133" t="s">
        <v>31</v>
      </c>
      <c r="F19" s="134"/>
      <c r="G19" s="139" t="s">
        <v>20</v>
      </c>
      <c r="H19" s="140"/>
    </row>
    <row r="20" spans="2:8" ht="56.25" customHeight="1" thickBot="1">
      <c r="B20" s="39" t="s">
        <v>61</v>
      </c>
      <c r="C20" s="136" t="s">
        <v>62</v>
      </c>
      <c r="D20" s="137"/>
      <c r="E20" s="124" t="s">
        <v>50</v>
      </c>
      <c r="F20" s="125"/>
      <c r="G20" s="141">
        <v>0</v>
      </c>
      <c r="H20" s="142"/>
    </row>
    <row r="21" spans="2:8" ht="41.25" customHeight="1" thickBot="1">
      <c r="B21" s="97" t="s">
        <v>63</v>
      </c>
      <c r="C21" s="98"/>
      <c r="D21" s="98"/>
      <c r="E21" s="98"/>
      <c r="F21" s="98"/>
      <c r="G21" s="98"/>
      <c r="H21" s="99"/>
    </row>
    <row r="22" spans="2:8" ht="84.75" customHeight="1" thickBot="1">
      <c r="B22" s="52" t="s">
        <v>16</v>
      </c>
      <c r="C22" s="53" t="s">
        <v>11</v>
      </c>
      <c r="D22" s="54" t="s">
        <v>13</v>
      </c>
      <c r="E22" s="55" t="s">
        <v>15</v>
      </c>
      <c r="F22" s="56"/>
      <c r="G22" s="57" t="s">
        <v>51</v>
      </c>
      <c r="H22" s="58" t="s">
        <v>52</v>
      </c>
    </row>
    <row r="23" spans="2:8" ht="56.25" customHeight="1">
      <c r="B23" s="92" t="s">
        <v>53</v>
      </c>
      <c r="C23" s="63" t="s">
        <v>54</v>
      </c>
      <c r="D23" s="64" t="s">
        <v>55</v>
      </c>
      <c r="E23" s="101">
        <v>427806.66</v>
      </c>
      <c r="F23" s="101"/>
      <c r="G23" s="65"/>
      <c r="H23" s="66">
        <f>E23*G23</f>
        <v>0</v>
      </c>
    </row>
    <row r="24" spans="2:8" ht="56.25" customHeight="1">
      <c r="B24" s="93"/>
      <c r="C24" s="50" t="s">
        <v>64</v>
      </c>
      <c r="D24" s="59" t="s">
        <v>65</v>
      </c>
      <c r="E24" s="100">
        <v>400000</v>
      </c>
      <c r="F24" s="100"/>
      <c r="G24" s="51"/>
      <c r="H24" s="67">
        <f>E24*G24</f>
        <v>0</v>
      </c>
    </row>
    <row r="25" spans="2:8" ht="33.75" customHeight="1">
      <c r="B25" s="93"/>
      <c r="C25" s="50" t="s">
        <v>56</v>
      </c>
      <c r="D25" s="59" t="s">
        <v>48</v>
      </c>
      <c r="E25" s="60">
        <v>1000</v>
      </c>
      <c r="F25" s="61" t="s">
        <v>57</v>
      </c>
      <c r="G25" s="51"/>
      <c r="H25" s="67">
        <f>(E25*G25)*40</f>
        <v>0</v>
      </c>
    </row>
    <row r="26" spans="2:8" ht="44.25" customHeight="1">
      <c r="B26" s="93"/>
      <c r="C26" s="95" t="s">
        <v>58</v>
      </c>
      <c r="D26" s="95"/>
      <c r="E26" s="60">
        <v>10000</v>
      </c>
      <c r="F26" s="62" t="s">
        <v>59</v>
      </c>
      <c r="G26" s="51"/>
      <c r="H26" s="67">
        <f>(E26*G26)*8</f>
        <v>0</v>
      </c>
    </row>
    <row r="27" spans="2:8" s="6" customFormat="1" ht="44.25" customHeight="1" thickBot="1">
      <c r="B27" s="94"/>
      <c r="C27" s="96"/>
      <c r="D27" s="96"/>
      <c r="E27" s="68">
        <v>5000</v>
      </c>
      <c r="F27" s="69" t="s">
        <v>60</v>
      </c>
      <c r="G27" s="70"/>
      <c r="H27" s="71">
        <f>(E27*G27)*32</f>
        <v>0</v>
      </c>
    </row>
    <row r="28" spans="2:8" s="6" customFormat="1" ht="23.25" customHeight="1" thickBot="1">
      <c r="B28" s="102" t="s">
        <v>30</v>
      </c>
      <c r="C28" s="103"/>
      <c r="D28" s="103"/>
      <c r="E28" s="103"/>
      <c r="F28" s="103"/>
      <c r="G28" s="103"/>
      <c r="H28" s="40">
        <f>SUM(H23,H24,H25,H26,H27)</f>
        <v>0</v>
      </c>
    </row>
    <row r="29" spans="2:8" s="6" customFormat="1" ht="23.25" customHeight="1" thickBot="1">
      <c r="B29" s="104"/>
      <c r="C29" s="104"/>
      <c r="D29" s="104"/>
      <c r="E29" s="104"/>
      <c r="F29" s="104"/>
      <c r="G29" s="104"/>
      <c r="H29" s="104"/>
    </row>
    <row r="30" spans="2:8" s="6" customFormat="1" ht="23.25" customHeight="1" thickBot="1">
      <c r="B30" s="105" t="s">
        <v>66</v>
      </c>
      <c r="C30" s="106"/>
      <c r="D30" s="106"/>
      <c r="E30" s="106"/>
      <c r="F30" s="107"/>
      <c r="G30" s="108">
        <f>SUM(H28,G20,H17)</f>
        <v>0</v>
      </c>
      <c r="H30" s="109"/>
    </row>
    <row r="31" ht="18" customHeight="1" thickBot="1"/>
    <row r="32" spans="2:8" ht="23.25" customHeight="1" thickBot="1">
      <c r="B32" s="23" t="s">
        <v>5</v>
      </c>
      <c r="C32" s="24"/>
      <c r="D32" s="25"/>
      <c r="E32" s="26"/>
      <c r="F32" s="26"/>
      <c r="G32" s="27"/>
      <c r="H32" s="27"/>
    </row>
    <row r="33" spans="2:8" ht="32.25" customHeight="1" thickBot="1">
      <c r="B33" s="110" t="s">
        <v>67</v>
      </c>
      <c r="C33" s="111"/>
      <c r="D33" s="111"/>
      <c r="E33" s="111"/>
      <c r="F33" s="112"/>
      <c r="G33" s="27"/>
      <c r="H33" s="27"/>
    </row>
    <row r="34" ht="18" customHeight="1" thickBot="1"/>
    <row r="35" spans="2:3" ht="18" customHeight="1" thickBot="1">
      <c r="B35" s="146" t="s">
        <v>32</v>
      </c>
      <c r="C35" s="147"/>
    </row>
    <row r="36" spans="2:3" ht="15">
      <c r="B36" s="28" t="s">
        <v>6</v>
      </c>
      <c r="C36" s="29" t="s">
        <v>8</v>
      </c>
    </row>
    <row r="37" spans="2:3" ht="15">
      <c r="B37" s="30" t="s">
        <v>7</v>
      </c>
      <c r="C37" s="31" t="s">
        <v>9</v>
      </c>
    </row>
    <row r="38" spans="2:3" ht="15">
      <c r="B38" s="30" t="s">
        <v>0</v>
      </c>
      <c r="C38" s="31" t="s">
        <v>4</v>
      </c>
    </row>
    <row r="39" spans="2:8" ht="18.75" customHeight="1">
      <c r="B39" s="30" t="s">
        <v>2</v>
      </c>
      <c r="C39" s="31" t="s">
        <v>3</v>
      </c>
      <c r="G39" s="144"/>
      <c r="H39" s="144"/>
    </row>
    <row r="40" spans="2:3" ht="15.75" thickBot="1">
      <c r="B40" s="32" t="s">
        <v>1</v>
      </c>
      <c r="C40" s="33" t="s">
        <v>17</v>
      </c>
    </row>
    <row r="41" ht="39.75" customHeight="1"/>
    <row r="43" spans="4:8" ht="73.5" customHeight="1">
      <c r="D43" s="7"/>
      <c r="E43" s="8"/>
      <c r="F43" s="9"/>
      <c r="G43" s="10"/>
      <c r="H43" s="11"/>
    </row>
    <row r="44" spans="4:8" ht="15.75" customHeight="1">
      <c r="D44" s="34"/>
      <c r="E44" s="145" t="s">
        <v>27</v>
      </c>
      <c r="F44" s="145"/>
      <c r="G44" s="145"/>
      <c r="H44" s="145"/>
    </row>
    <row r="45" spans="3:8" ht="15">
      <c r="C45" s="35" t="s">
        <v>24</v>
      </c>
      <c r="E45" s="145"/>
      <c r="F45" s="145"/>
      <c r="G45" s="145"/>
      <c r="H45" s="145"/>
    </row>
    <row r="46" spans="3:8" ht="60" customHeight="1">
      <c r="C46" s="35" t="s">
        <v>25</v>
      </c>
      <c r="E46" s="143" t="s">
        <v>26</v>
      </c>
      <c r="F46" s="143"/>
      <c r="G46" s="143"/>
      <c r="H46" s="143"/>
    </row>
  </sheetData>
  <sheetProtection/>
  <mergeCells count="39">
    <mergeCell ref="E46:H46"/>
    <mergeCell ref="G39:H39"/>
    <mergeCell ref="E44:H45"/>
    <mergeCell ref="B35:C35"/>
    <mergeCell ref="E15:F15"/>
    <mergeCell ref="H2:H3"/>
    <mergeCell ref="C19:D19"/>
    <mergeCell ref="B3:G3"/>
    <mergeCell ref="E19:F19"/>
    <mergeCell ref="E7:F7"/>
    <mergeCell ref="E9:F9"/>
    <mergeCell ref="E14:F14"/>
    <mergeCell ref="G19:H19"/>
    <mergeCell ref="B28:G28"/>
    <mergeCell ref="B29:H29"/>
    <mergeCell ref="B30:F30"/>
    <mergeCell ref="G30:H30"/>
    <mergeCell ref="B33:F33"/>
    <mergeCell ref="B2:G2"/>
    <mergeCell ref="B4:H4"/>
    <mergeCell ref="B6:H6"/>
    <mergeCell ref="B14:B15"/>
    <mergeCell ref="B17:G17"/>
    <mergeCell ref="B7:B13"/>
    <mergeCell ref="B23:B27"/>
    <mergeCell ref="C26:D27"/>
    <mergeCell ref="B21:H21"/>
    <mergeCell ref="E24:F24"/>
    <mergeCell ref="E23:F23"/>
    <mergeCell ref="E20:F20"/>
    <mergeCell ref="B18:H18"/>
    <mergeCell ref="C20:D20"/>
    <mergeCell ref="G20:H20"/>
    <mergeCell ref="E16:F16"/>
    <mergeCell ref="E8:F8"/>
    <mergeCell ref="E10:F10"/>
    <mergeCell ref="E11:F11"/>
    <mergeCell ref="E13:F13"/>
    <mergeCell ref="E12:F12"/>
  </mergeCells>
  <printOptions/>
  <pageMargins left="0.07874015748031496" right="0.11811023622047245" top="0.5511811023622047" bottom="0.7480314960629921" header="0.31496062992125984" footer="0.31496062992125984"/>
  <pageSetup fitToHeight="1" fitToWidth="1" horizontalDpi="600" verticalDpi="600" orientation="portrait" paperSize="9" scale="4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3" sqref="B3:B4"/>
    </sheetView>
  </sheetViews>
  <sheetFormatPr defaultColWidth="8.796875" defaultRowHeight="14.25"/>
  <sheetData>
    <row r="3" ht="14.25">
      <c r="B3" t="s">
        <v>22</v>
      </c>
    </row>
    <row r="4" ht="14.25">
      <c r="B4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15" sqref="D15"/>
    </sheetView>
  </sheetViews>
  <sheetFormatPr defaultColWidth="8.796875" defaultRowHeight="14.25"/>
  <sheetData>
    <row r="3" ht="14.25">
      <c r="B3" t="s">
        <v>22</v>
      </c>
    </row>
    <row r="4" ht="14.25">
      <c r="B4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Lesiak, Marta</cp:lastModifiedBy>
  <cp:lastPrinted>2018-03-08T09:06:12Z</cp:lastPrinted>
  <dcterms:created xsi:type="dcterms:W3CDTF">2011-03-11T08:55:51Z</dcterms:created>
  <dcterms:modified xsi:type="dcterms:W3CDTF">2021-04-12T04:37:52Z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9c700311-1b20-487f-9129-30717d50ca8e_Enabled">
    <vt:lpwstr>True</vt:lpwstr>
  </property>
  <property fmtid="{D5CDD505-2E9C-101B-9397-08002B2CF9AE}" pid="4" name="MSIP_Label_9c700311-1b20-487f-9129-30717d50ca8e_SiteId">
    <vt:lpwstr>76e3921f-489b-4b7e-9547-9ea297add9b5</vt:lpwstr>
  </property>
  <property fmtid="{D5CDD505-2E9C-101B-9397-08002B2CF9AE}" pid="5" name="MSIP_Label_9c700311-1b20-487f-9129-30717d50ca8e_Owner">
    <vt:lpwstr>marta.lesiak@willistowerswatson.com</vt:lpwstr>
  </property>
  <property fmtid="{D5CDD505-2E9C-101B-9397-08002B2CF9AE}" pid="6" name="MSIP_Label_9c700311-1b20-487f-9129-30717d50ca8e_SetDate">
    <vt:lpwstr>2021-04-11T12:18:50.9102245Z</vt:lpwstr>
  </property>
  <property fmtid="{D5CDD505-2E9C-101B-9397-08002B2CF9AE}" pid="7" name="MSIP_Label_9c700311-1b20-487f-9129-30717d50ca8e_Name">
    <vt:lpwstr>Confidential</vt:lpwstr>
  </property>
  <property fmtid="{D5CDD505-2E9C-101B-9397-08002B2CF9AE}" pid="8" name="MSIP_Label_9c700311-1b20-487f-9129-30717d50ca8e_Application">
    <vt:lpwstr>Microsoft Azure Information Protection</vt:lpwstr>
  </property>
  <property fmtid="{D5CDD505-2E9C-101B-9397-08002B2CF9AE}" pid="9" name="MSIP_Label_9c700311-1b20-487f-9129-30717d50ca8e_ActionId">
    <vt:lpwstr>61c0c229-bc8a-4a71-82e6-3b34a30b468b</vt:lpwstr>
  </property>
  <property fmtid="{D5CDD505-2E9C-101B-9397-08002B2CF9AE}" pid="10" name="MSIP_Label_9c700311-1b20-487f-9129-30717d50ca8e_Extended_MSFT_Method">
    <vt:lpwstr>Automatic</vt:lpwstr>
  </property>
  <property fmtid="{D5CDD505-2E9C-101B-9397-08002B2CF9AE}" pid="11" name="MSIP_Label_d347b247-e90e-43a3-9d7b-004f14ae6873_Enabled">
    <vt:lpwstr>True</vt:lpwstr>
  </property>
  <property fmtid="{D5CDD505-2E9C-101B-9397-08002B2CF9AE}" pid="12" name="MSIP_Label_d347b247-e90e-43a3-9d7b-004f14ae6873_SiteId">
    <vt:lpwstr>76e3921f-489b-4b7e-9547-9ea297add9b5</vt:lpwstr>
  </property>
  <property fmtid="{D5CDD505-2E9C-101B-9397-08002B2CF9AE}" pid="13" name="MSIP_Label_d347b247-e90e-43a3-9d7b-004f14ae6873_Owner">
    <vt:lpwstr>marta.lesiak@willistowerswatson.com</vt:lpwstr>
  </property>
  <property fmtid="{D5CDD505-2E9C-101B-9397-08002B2CF9AE}" pid="14" name="MSIP_Label_d347b247-e90e-43a3-9d7b-004f14ae6873_SetDate">
    <vt:lpwstr>2021-04-11T12:18:50.9102245Z</vt:lpwstr>
  </property>
  <property fmtid="{D5CDD505-2E9C-101B-9397-08002B2CF9AE}" pid="15" name="MSIP_Label_d347b247-e90e-43a3-9d7b-004f14ae6873_Name">
    <vt:lpwstr>Anyone (No Protection)</vt:lpwstr>
  </property>
  <property fmtid="{D5CDD505-2E9C-101B-9397-08002B2CF9AE}" pid="16" name="MSIP_Label_d347b247-e90e-43a3-9d7b-004f14ae6873_Application">
    <vt:lpwstr>Microsoft Azure Information Protection</vt:lpwstr>
  </property>
  <property fmtid="{D5CDD505-2E9C-101B-9397-08002B2CF9AE}" pid="17" name="MSIP_Label_d347b247-e90e-43a3-9d7b-004f14ae6873_ActionId">
    <vt:lpwstr>61c0c229-bc8a-4a71-82e6-3b34a30b468b</vt:lpwstr>
  </property>
  <property fmtid="{D5CDD505-2E9C-101B-9397-08002B2CF9AE}" pid="18" name="MSIP_Label_d347b247-e90e-43a3-9d7b-004f14ae6873_Parent">
    <vt:lpwstr>9c700311-1b20-487f-9129-30717d50ca8e</vt:lpwstr>
  </property>
  <property fmtid="{D5CDD505-2E9C-101B-9397-08002B2CF9AE}" pid="19" name="MSIP_Label_d347b247-e90e-43a3-9d7b-004f14ae6873_Extended_MSFT_Method">
    <vt:lpwstr>Automatic</vt:lpwstr>
  </property>
  <property fmtid="{D5CDD505-2E9C-101B-9397-08002B2CF9AE}" pid="20" name="Sensitivity">
    <vt:lpwstr>Confidential Anyone (No Protection)</vt:lpwstr>
  </property>
</Properties>
</file>