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89b7aec8277293e1/Zamowienia publiczne/ZAMOWIENIA_NOWE/PRZETARGI/2022/bagatelne_mniej/1_09_leki/zapytanie ofertowe/"/>
    </mc:Choice>
  </mc:AlternateContent>
  <xr:revisionPtr revIDLastSave="0" documentId="8_{F487C72A-8F3E-4ED9-8FA6-1A676AC43AB8}" xr6:coauthVersionLast="47" xr6:coauthVersionMax="47" xr10:uidLastSave="{00000000-0000-0000-0000-000000000000}"/>
  <bookViews>
    <workbookView xWindow="-120" yWindow="-120" windowWidth="29040" windowHeight="16440" tabRatio="990" xr2:uid="{00000000-000D-0000-FFFF-FFFF00000000}"/>
  </bookViews>
  <sheets>
    <sheet name="leki jeden pakiet alfabetycznie" sheetId="1" r:id="rId1"/>
    <sheet name="Arkusz4" sheetId="4" r:id="rId2"/>
  </sheets>
  <definedNames>
    <definedName name="Print_Area"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3" i="1" l="1"/>
  <c r="J313" i="1" s="1"/>
  <c r="H258" i="1"/>
  <c r="J258" i="1" s="1"/>
  <c r="H499" i="1"/>
  <c r="J499" i="1" s="1"/>
  <c r="H498" i="1"/>
  <c r="J498" i="1" s="1"/>
  <c r="H497" i="1"/>
  <c r="J497" i="1" s="1"/>
  <c r="H490" i="1"/>
  <c r="J490" i="1" s="1"/>
  <c r="H458" i="1"/>
  <c r="J458" i="1" s="1"/>
  <c r="H445" i="1"/>
  <c r="J445" i="1" s="1"/>
  <c r="H449" i="1"/>
  <c r="J449" i="1" s="1"/>
  <c r="H448" i="1"/>
  <c r="J448" i="1" s="1"/>
  <c r="H456" i="1"/>
  <c r="J456" i="1" s="1"/>
  <c r="H69" i="1"/>
  <c r="J69" i="1" s="1"/>
  <c r="H59" i="1"/>
  <c r="J59" i="1" s="1"/>
  <c r="H339" i="1"/>
  <c r="J339" i="1" s="1"/>
  <c r="H334" i="1"/>
  <c r="J334" i="1" s="1"/>
  <c r="H26" i="1"/>
  <c r="J26" i="1" s="1"/>
  <c r="H282" i="1"/>
  <c r="J282" i="1" s="1"/>
  <c r="H404" i="1"/>
  <c r="J404" i="1" s="1"/>
  <c r="H185" i="1"/>
  <c r="J185" i="1" s="1"/>
  <c r="H24" i="1"/>
  <c r="J24" i="1" s="1"/>
  <c r="H23" i="1"/>
  <c r="J23" i="1" s="1"/>
  <c r="H92" i="1"/>
  <c r="J92" i="1" s="1"/>
  <c r="H362" i="1"/>
  <c r="J362" i="1" s="1"/>
  <c r="H209" i="1"/>
  <c r="J209" i="1" s="1"/>
  <c r="H358" i="1"/>
  <c r="J358" i="1" s="1"/>
  <c r="H198" i="1"/>
  <c r="J198" i="1" s="1"/>
  <c r="H484" i="1"/>
  <c r="J484" i="1" s="1"/>
  <c r="H482" i="1"/>
  <c r="J482" i="1" s="1"/>
  <c r="H483" i="1"/>
  <c r="J483" i="1" s="1"/>
  <c r="H481" i="1"/>
  <c r="J481" i="1" s="1"/>
  <c r="H480" i="1"/>
  <c r="J480" i="1" s="1"/>
  <c r="H479" i="1"/>
  <c r="J479" i="1" s="1"/>
  <c r="H467" i="1"/>
  <c r="J467" i="1" s="1"/>
  <c r="H442" i="1"/>
  <c r="J442" i="1" s="1"/>
  <c r="H443" i="1"/>
  <c r="J443" i="1" s="1"/>
  <c r="H196" i="1"/>
  <c r="J196" i="1" s="1"/>
  <c r="H110" i="1"/>
  <c r="J110" i="1" s="1"/>
  <c r="H354" i="1"/>
  <c r="J354" i="1" s="1"/>
  <c r="J485" i="1" l="1"/>
  <c r="H500" i="1"/>
  <c r="J500" i="1"/>
  <c r="H485" i="1"/>
  <c r="H491" i="1"/>
  <c r="J491" i="1"/>
  <c r="H154" i="1"/>
  <c r="J154" i="1" s="1"/>
  <c r="H290" i="1"/>
  <c r="J290" i="1" s="1"/>
  <c r="H291" i="1"/>
  <c r="J291" i="1" s="1"/>
  <c r="H22" i="1"/>
  <c r="J22" i="1" s="1"/>
  <c r="H420" i="1"/>
  <c r="J420" i="1" s="1"/>
  <c r="H333" i="1"/>
  <c r="J333" i="1" s="1"/>
  <c r="H167" i="1"/>
  <c r="J167" i="1" s="1"/>
  <c r="H416" i="1"/>
  <c r="J416" i="1" s="1"/>
  <c r="H243" i="1"/>
  <c r="J243" i="1" s="1"/>
  <c r="H136" i="1"/>
  <c r="J136" i="1" s="1"/>
  <c r="H194" i="1"/>
  <c r="J194" i="1" s="1"/>
  <c r="H226" i="1"/>
  <c r="J226" i="1" s="1"/>
  <c r="H220" i="1"/>
  <c r="J220" i="1" s="1"/>
  <c r="H25" i="1"/>
  <c r="J25" i="1" s="1"/>
  <c r="H11" i="1"/>
  <c r="J11" i="1" s="1"/>
  <c r="H12" i="1"/>
  <c r="J12" i="1" s="1"/>
  <c r="H51" i="1"/>
  <c r="J51" i="1" s="1"/>
  <c r="H225" i="1"/>
  <c r="J225" i="1" s="1"/>
  <c r="H287" i="1"/>
  <c r="J287" i="1" s="1"/>
  <c r="J325" i="1"/>
  <c r="H36" i="1" l="1"/>
  <c r="J36" i="1" s="1"/>
  <c r="H147" i="1"/>
  <c r="J147" i="1" s="1"/>
  <c r="H146" i="1"/>
  <c r="J146" i="1" s="1"/>
  <c r="H145" i="1"/>
  <c r="J145" i="1" s="1"/>
  <c r="H144" i="1"/>
  <c r="J144" i="1" s="1"/>
  <c r="H143" i="1"/>
  <c r="J143" i="1" s="1"/>
  <c r="H142" i="1"/>
  <c r="J142" i="1" s="1"/>
  <c r="H141" i="1"/>
  <c r="J141" i="1" s="1"/>
  <c r="H140" i="1"/>
  <c r="J140" i="1" s="1"/>
  <c r="H139" i="1"/>
  <c r="J139" i="1" s="1"/>
  <c r="H138" i="1"/>
  <c r="J138" i="1" s="1"/>
  <c r="H137" i="1"/>
  <c r="J137" i="1" s="1"/>
  <c r="H135" i="1"/>
  <c r="J135" i="1" s="1"/>
  <c r="H134" i="1"/>
  <c r="J134" i="1" s="1"/>
  <c r="H133" i="1"/>
  <c r="J133" i="1" s="1"/>
  <c r="H132" i="1"/>
  <c r="J132" i="1" s="1"/>
  <c r="H131" i="1"/>
  <c r="J131" i="1" s="1"/>
  <c r="H130" i="1"/>
  <c r="J130" i="1" s="1"/>
  <c r="H129" i="1"/>
  <c r="J129" i="1" s="1"/>
  <c r="H128" i="1"/>
  <c r="J128" i="1" s="1"/>
  <c r="H127" i="1"/>
  <c r="J127" i="1" s="1"/>
  <c r="H126" i="1"/>
  <c r="J126" i="1" s="1"/>
  <c r="H125" i="1"/>
  <c r="J125" i="1" s="1"/>
  <c r="H124" i="1"/>
  <c r="J124" i="1" s="1"/>
  <c r="H123" i="1"/>
  <c r="J123" i="1" s="1"/>
  <c r="H122" i="1"/>
  <c r="J122" i="1" s="1"/>
  <c r="H121" i="1"/>
  <c r="J121" i="1" s="1"/>
  <c r="H120" i="1"/>
  <c r="J120" i="1" s="1"/>
  <c r="H119" i="1"/>
  <c r="J119" i="1" s="1"/>
  <c r="H118" i="1"/>
  <c r="J118" i="1" s="1"/>
  <c r="H117" i="1"/>
  <c r="J117" i="1" s="1"/>
  <c r="H116" i="1"/>
  <c r="J116" i="1" s="1"/>
  <c r="H115" i="1"/>
  <c r="J115" i="1" s="1"/>
  <c r="H114" i="1"/>
  <c r="J114" i="1" s="1"/>
  <c r="H113" i="1"/>
  <c r="J113" i="1" s="1"/>
  <c r="H112" i="1"/>
  <c r="J112" i="1" s="1"/>
  <c r="H111" i="1"/>
  <c r="J111" i="1" s="1"/>
  <c r="H473" i="1"/>
  <c r="J473" i="1" s="1"/>
  <c r="H466" i="1"/>
  <c r="J466" i="1" s="1"/>
  <c r="H465" i="1"/>
  <c r="J465" i="1" s="1"/>
  <c r="H464" i="1"/>
  <c r="J464" i="1" s="1"/>
  <c r="H463" i="1"/>
  <c r="J463" i="1" s="1"/>
  <c r="H462" i="1"/>
  <c r="J462" i="1" s="1"/>
  <c r="H461" i="1"/>
  <c r="J461" i="1" s="1"/>
  <c r="H460" i="1"/>
  <c r="J460" i="1" s="1"/>
  <c r="H459" i="1"/>
  <c r="J459" i="1" s="1"/>
  <c r="H457" i="1"/>
  <c r="J457" i="1" s="1"/>
  <c r="H455" i="1"/>
  <c r="J455" i="1" s="1"/>
  <c r="H454" i="1"/>
  <c r="H453" i="1"/>
  <c r="J453" i="1" s="1"/>
  <c r="H452" i="1"/>
  <c r="J452" i="1" s="1"/>
  <c r="H451" i="1"/>
  <c r="J451" i="1" s="1"/>
  <c r="H450" i="1"/>
  <c r="J450" i="1" s="1"/>
  <c r="H447" i="1"/>
  <c r="J447" i="1" s="1"/>
  <c r="H446" i="1"/>
  <c r="J446" i="1" s="1"/>
  <c r="H444" i="1"/>
  <c r="J444" i="1" s="1"/>
  <c r="H441" i="1"/>
  <c r="J441" i="1" s="1"/>
  <c r="H440" i="1"/>
  <c r="J440" i="1" s="1"/>
  <c r="H434" i="1"/>
  <c r="J434" i="1" s="1"/>
  <c r="H433" i="1"/>
  <c r="J433" i="1" s="1"/>
  <c r="H428" i="1"/>
  <c r="J428" i="1" s="1"/>
  <c r="H427" i="1"/>
  <c r="J427" i="1" s="1"/>
  <c r="H426" i="1"/>
  <c r="H8" i="1"/>
  <c r="J8" i="1" s="1"/>
  <c r="H9" i="1"/>
  <c r="J9" i="1" s="1"/>
  <c r="H10" i="1"/>
  <c r="J10" i="1" s="1"/>
  <c r="H13" i="1"/>
  <c r="J13" i="1" s="1"/>
  <c r="H14" i="1"/>
  <c r="J14" i="1" s="1"/>
  <c r="H15" i="1"/>
  <c r="J15" i="1" s="1"/>
  <c r="H16" i="1"/>
  <c r="J16" i="1" s="1"/>
  <c r="H17" i="1"/>
  <c r="J17" i="1" s="1"/>
  <c r="H18" i="1"/>
  <c r="J18" i="1" s="1"/>
  <c r="H19" i="1"/>
  <c r="J19" i="1" s="1"/>
  <c r="H20" i="1"/>
  <c r="J20" i="1" s="1"/>
  <c r="H21" i="1"/>
  <c r="J21" i="1" s="1"/>
  <c r="H27" i="1"/>
  <c r="J27" i="1" s="1"/>
  <c r="H28" i="1"/>
  <c r="J28" i="1" s="1"/>
  <c r="H29" i="1"/>
  <c r="J29" i="1" s="1"/>
  <c r="H30" i="1"/>
  <c r="J30" i="1" s="1"/>
  <c r="H31" i="1"/>
  <c r="J31" i="1" s="1"/>
  <c r="H32" i="1"/>
  <c r="J32" i="1" s="1"/>
  <c r="H33" i="1"/>
  <c r="J33" i="1" s="1"/>
  <c r="H34" i="1"/>
  <c r="J34" i="1" s="1"/>
  <c r="H35" i="1"/>
  <c r="J35" i="1" s="1"/>
  <c r="J37" i="1"/>
  <c r="H38" i="1"/>
  <c r="J38" i="1" s="1"/>
  <c r="H39" i="1"/>
  <c r="J39" i="1" s="1"/>
  <c r="H40" i="1"/>
  <c r="J40" i="1" s="1"/>
  <c r="H41" i="1"/>
  <c r="J41" i="1" s="1"/>
  <c r="H42" i="1"/>
  <c r="J42" i="1" s="1"/>
  <c r="H43" i="1"/>
  <c r="J43" i="1" s="1"/>
  <c r="H44" i="1"/>
  <c r="J44" i="1" s="1"/>
  <c r="H45" i="1"/>
  <c r="J45" i="1" s="1"/>
  <c r="H46" i="1"/>
  <c r="J46" i="1" s="1"/>
  <c r="H47" i="1"/>
  <c r="J47" i="1" s="1"/>
  <c r="H48" i="1"/>
  <c r="J48" i="1" s="1"/>
  <c r="H49" i="1"/>
  <c r="J49" i="1" s="1"/>
  <c r="H50" i="1"/>
  <c r="J50" i="1" s="1"/>
  <c r="H52" i="1"/>
  <c r="J52" i="1" s="1"/>
  <c r="H53" i="1"/>
  <c r="J53" i="1" s="1"/>
  <c r="H54" i="1"/>
  <c r="J54" i="1" s="1"/>
  <c r="H55" i="1"/>
  <c r="J55" i="1" s="1"/>
  <c r="H56" i="1"/>
  <c r="J56" i="1" s="1"/>
  <c r="H57" i="1"/>
  <c r="J57" i="1" s="1"/>
  <c r="H58" i="1"/>
  <c r="J58" i="1" s="1"/>
  <c r="H60" i="1"/>
  <c r="J60" i="1" s="1"/>
  <c r="H61" i="1"/>
  <c r="J61" i="1" s="1"/>
  <c r="H62" i="1"/>
  <c r="J62" i="1" s="1"/>
  <c r="H63" i="1"/>
  <c r="J63" i="1" s="1"/>
  <c r="H64" i="1"/>
  <c r="J64" i="1" s="1"/>
  <c r="H65" i="1"/>
  <c r="J65" i="1" s="1"/>
  <c r="H66" i="1"/>
  <c r="J66" i="1" s="1"/>
  <c r="H67" i="1"/>
  <c r="J67" i="1" s="1"/>
  <c r="H68" i="1"/>
  <c r="J68" i="1" s="1"/>
  <c r="H70" i="1"/>
  <c r="J70" i="1" s="1"/>
  <c r="H71" i="1"/>
  <c r="J71" i="1" s="1"/>
  <c r="H72" i="1"/>
  <c r="J72" i="1" s="1"/>
  <c r="H73" i="1"/>
  <c r="J73" i="1" s="1"/>
  <c r="H74" i="1"/>
  <c r="J74" i="1" s="1"/>
  <c r="H75" i="1"/>
  <c r="J75" i="1" s="1"/>
  <c r="H76" i="1"/>
  <c r="J76" i="1" s="1"/>
  <c r="H77" i="1"/>
  <c r="J77" i="1" s="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3" i="1"/>
  <c r="J93" i="1" s="1"/>
  <c r="H94" i="1"/>
  <c r="J94" i="1" s="1"/>
  <c r="H95" i="1"/>
  <c r="J95"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48" i="1"/>
  <c r="J148" i="1" s="1"/>
  <c r="H149" i="1"/>
  <c r="J149" i="1" s="1"/>
  <c r="H150" i="1"/>
  <c r="J150" i="1" s="1"/>
  <c r="H151" i="1"/>
  <c r="J151" i="1" s="1"/>
  <c r="H152" i="1"/>
  <c r="J152" i="1" s="1"/>
  <c r="H153" i="1"/>
  <c r="J153"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J183" i="1" s="1"/>
  <c r="H184" i="1"/>
  <c r="J184" i="1" s="1"/>
  <c r="H186" i="1"/>
  <c r="J186" i="1" s="1"/>
  <c r="H187" i="1"/>
  <c r="J187" i="1" s="1"/>
  <c r="H188" i="1"/>
  <c r="J188" i="1" s="1"/>
  <c r="H189" i="1"/>
  <c r="J189" i="1" s="1"/>
  <c r="H190" i="1"/>
  <c r="J190" i="1" s="1"/>
  <c r="H191" i="1"/>
  <c r="J191" i="1" s="1"/>
  <c r="H192" i="1"/>
  <c r="J192" i="1" s="1"/>
  <c r="H195" i="1"/>
  <c r="J195" i="1" s="1"/>
  <c r="H197" i="1"/>
  <c r="J197" i="1" s="1"/>
  <c r="H199" i="1"/>
  <c r="J199" i="1" s="1"/>
  <c r="H200" i="1"/>
  <c r="J200" i="1" s="1"/>
  <c r="H201" i="1"/>
  <c r="J201" i="1" s="1"/>
  <c r="H203" i="1"/>
  <c r="J203" i="1" s="1"/>
  <c r="H204" i="1"/>
  <c r="J204" i="1" s="1"/>
  <c r="H205" i="1"/>
  <c r="J205" i="1" s="1"/>
  <c r="H206" i="1"/>
  <c r="J206" i="1" s="1"/>
  <c r="H207" i="1"/>
  <c r="J207" i="1" s="1"/>
  <c r="H208" i="1"/>
  <c r="J208" i="1" s="1"/>
  <c r="H210" i="1"/>
  <c r="J210" i="1" s="1"/>
  <c r="H211" i="1"/>
  <c r="J211" i="1" s="1"/>
  <c r="H212" i="1"/>
  <c r="J212" i="1" s="1"/>
  <c r="H213" i="1"/>
  <c r="J213" i="1" s="1"/>
  <c r="H214" i="1"/>
  <c r="J214" i="1" s="1"/>
  <c r="H215" i="1"/>
  <c r="J215" i="1" s="1"/>
  <c r="H216" i="1"/>
  <c r="J216" i="1" s="1"/>
  <c r="H217" i="1"/>
  <c r="J217" i="1" s="1"/>
  <c r="H218" i="1"/>
  <c r="J218" i="1" s="1"/>
  <c r="H219" i="1"/>
  <c r="J219" i="1" s="1"/>
  <c r="H221" i="1"/>
  <c r="J221" i="1" s="1"/>
  <c r="H222" i="1"/>
  <c r="J222" i="1" s="1"/>
  <c r="H223" i="1"/>
  <c r="J223" i="1" s="1"/>
  <c r="H224" i="1"/>
  <c r="J224" i="1" s="1"/>
  <c r="H227" i="1"/>
  <c r="J227" i="1" s="1"/>
  <c r="H228" i="1"/>
  <c r="J228" i="1" s="1"/>
  <c r="H229" i="1"/>
  <c r="J229" i="1" s="1"/>
  <c r="H230" i="1"/>
  <c r="J230" i="1" s="1"/>
  <c r="H231" i="1"/>
  <c r="J231" i="1" s="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4" i="1"/>
  <c r="J244" i="1" s="1"/>
  <c r="H245" i="1"/>
  <c r="J245" i="1" s="1"/>
  <c r="H246" i="1"/>
  <c r="J246" i="1" s="1"/>
  <c r="H247" i="1"/>
  <c r="J247" i="1" s="1"/>
  <c r="H248" i="1"/>
  <c r="J248" i="1" s="1"/>
  <c r="H249" i="1"/>
  <c r="J249" i="1" s="1"/>
  <c r="H250" i="1"/>
  <c r="J250" i="1" s="1"/>
  <c r="H251" i="1"/>
  <c r="J251" i="1" s="1"/>
  <c r="H252" i="1"/>
  <c r="J252" i="1" s="1"/>
  <c r="H253" i="1"/>
  <c r="J253" i="1" s="1"/>
  <c r="H254" i="1"/>
  <c r="J254" i="1" s="1"/>
  <c r="H255" i="1"/>
  <c r="J255" i="1" s="1"/>
  <c r="H256" i="1"/>
  <c r="J256" i="1" s="1"/>
  <c r="H257" i="1"/>
  <c r="J257" i="1" s="1"/>
  <c r="H259" i="1"/>
  <c r="J259" i="1" s="1"/>
  <c r="H260" i="1"/>
  <c r="J260" i="1" s="1"/>
  <c r="H261" i="1"/>
  <c r="J261" i="1" s="1"/>
  <c r="H262" i="1"/>
  <c r="J262" i="1" s="1"/>
  <c r="H263" i="1"/>
  <c r="J263" i="1" s="1"/>
  <c r="H264" i="1"/>
  <c r="J264" i="1" s="1"/>
  <c r="H265" i="1"/>
  <c r="J265" i="1" s="1"/>
  <c r="H266" i="1"/>
  <c r="J266"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J279" i="1" s="1"/>
  <c r="H280" i="1"/>
  <c r="J280" i="1" s="1"/>
  <c r="H281" i="1"/>
  <c r="J281" i="1" s="1"/>
  <c r="H283" i="1"/>
  <c r="J283" i="1" s="1"/>
  <c r="H284" i="1"/>
  <c r="J284" i="1" s="1"/>
  <c r="H285" i="1"/>
  <c r="J285" i="1" s="1"/>
  <c r="H286" i="1"/>
  <c r="J286" i="1" s="1"/>
  <c r="H288" i="1"/>
  <c r="J288" i="1" s="1"/>
  <c r="H289" i="1"/>
  <c r="J289" i="1" s="1"/>
  <c r="H292" i="1"/>
  <c r="J292" i="1" s="1"/>
  <c r="H293" i="1"/>
  <c r="J293" i="1" s="1"/>
  <c r="H294" i="1"/>
  <c r="J294" i="1" s="1"/>
  <c r="H295" i="1"/>
  <c r="J295" i="1" s="1"/>
  <c r="H296" i="1"/>
  <c r="J296" i="1" s="1"/>
  <c r="H297" i="1"/>
  <c r="J297" i="1" s="1"/>
  <c r="H298" i="1"/>
  <c r="J298" i="1" s="1"/>
  <c r="H299" i="1"/>
  <c r="J299" i="1" s="1"/>
  <c r="H300" i="1"/>
  <c r="J300" i="1" s="1"/>
  <c r="H301" i="1"/>
  <c r="J301" i="1" s="1"/>
  <c r="H302" i="1"/>
  <c r="J302" i="1" s="1"/>
  <c r="H303" i="1"/>
  <c r="J303" i="1" s="1"/>
  <c r="H304" i="1"/>
  <c r="J304" i="1" s="1"/>
  <c r="H305" i="1"/>
  <c r="J305" i="1" s="1"/>
  <c r="H306" i="1"/>
  <c r="J306" i="1" s="1"/>
  <c r="H307" i="1"/>
  <c r="J307" i="1" s="1"/>
  <c r="H308" i="1"/>
  <c r="J308" i="1" s="1"/>
  <c r="H309" i="1"/>
  <c r="J309" i="1" s="1"/>
  <c r="H310" i="1"/>
  <c r="J310" i="1" s="1"/>
  <c r="H311" i="1"/>
  <c r="J311" i="1" s="1"/>
  <c r="H312" i="1"/>
  <c r="J312" i="1" s="1"/>
  <c r="H314" i="1"/>
  <c r="J314" i="1" s="1"/>
  <c r="H315" i="1"/>
  <c r="J315" i="1" s="1"/>
  <c r="H316" i="1"/>
  <c r="J316" i="1" s="1"/>
  <c r="H317" i="1"/>
  <c r="J317" i="1" s="1"/>
  <c r="H318" i="1"/>
  <c r="J318" i="1" s="1"/>
  <c r="H319" i="1"/>
  <c r="J319" i="1" s="1"/>
  <c r="H320" i="1"/>
  <c r="J320" i="1" s="1"/>
  <c r="H321" i="1"/>
  <c r="J321" i="1" s="1"/>
  <c r="H322" i="1"/>
  <c r="J322" i="1" s="1"/>
  <c r="H323" i="1"/>
  <c r="J323" i="1" s="1"/>
  <c r="H324" i="1"/>
  <c r="J324" i="1" s="1"/>
  <c r="J326" i="1"/>
  <c r="H327" i="1"/>
  <c r="J327" i="1" s="1"/>
  <c r="H328" i="1"/>
  <c r="J328" i="1" s="1"/>
  <c r="H329" i="1"/>
  <c r="J329" i="1" s="1"/>
  <c r="H330" i="1"/>
  <c r="J330" i="1" s="1"/>
  <c r="H331" i="1"/>
  <c r="J331" i="1" s="1"/>
  <c r="H332" i="1"/>
  <c r="J332" i="1" s="1"/>
  <c r="H335" i="1"/>
  <c r="J335" i="1" s="1"/>
  <c r="H336" i="1"/>
  <c r="J336" i="1" s="1"/>
  <c r="H337" i="1"/>
  <c r="J337" i="1" s="1"/>
  <c r="H338" i="1"/>
  <c r="J338" i="1" s="1"/>
  <c r="H340" i="1"/>
  <c r="J340" i="1" s="1"/>
  <c r="H341" i="1"/>
  <c r="J341" i="1" s="1"/>
  <c r="H342" i="1"/>
  <c r="J342" i="1" s="1"/>
  <c r="H343" i="1"/>
  <c r="J343" i="1" s="1"/>
  <c r="H344" i="1"/>
  <c r="J344" i="1" s="1"/>
  <c r="H345" i="1"/>
  <c r="J345" i="1" s="1"/>
  <c r="H346" i="1"/>
  <c r="J346" i="1" s="1"/>
  <c r="H347" i="1"/>
  <c r="J347" i="1" s="1"/>
  <c r="H348" i="1"/>
  <c r="J348" i="1" s="1"/>
  <c r="H349" i="1"/>
  <c r="J349" i="1" s="1"/>
  <c r="H350" i="1"/>
  <c r="J350" i="1" s="1"/>
  <c r="H351" i="1"/>
  <c r="J351" i="1" s="1"/>
  <c r="H352" i="1"/>
  <c r="J352" i="1" s="1"/>
  <c r="H353" i="1"/>
  <c r="J353" i="1" s="1"/>
  <c r="H355" i="1"/>
  <c r="J355" i="1" s="1"/>
  <c r="H356" i="1"/>
  <c r="J356" i="1" s="1"/>
  <c r="H357" i="1"/>
  <c r="J357" i="1" s="1"/>
  <c r="H359" i="1"/>
  <c r="J359" i="1" s="1"/>
  <c r="H360" i="1"/>
  <c r="J360" i="1" s="1"/>
  <c r="H361" i="1"/>
  <c r="J361" i="1" s="1"/>
  <c r="H363" i="1"/>
  <c r="J363" i="1" s="1"/>
  <c r="H364" i="1"/>
  <c r="J364" i="1" s="1"/>
  <c r="H365" i="1"/>
  <c r="J365" i="1" s="1"/>
  <c r="H366" i="1"/>
  <c r="J366" i="1" s="1"/>
  <c r="H367" i="1"/>
  <c r="J367" i="1" s="1"/>
  <c r="H368" i="1"/>
  <c r="J368" i="1" s="1"/>
  <c r="H369" i="1"/>
  <c r="J369" i="1" s="1"/>
  <c r="H370" i="1"/>
  <c r="J370" i="1" s="1"/>
  <c r="H371" i="1"/>
  <c r="J371" i="1" s="1"/>
  <c r="H372" i="1"/>
  <c r="J372" i="1" s="1"/>
  <c r="H373" i="1"/>
  <c r="J373" i="1" s="1"/>
  <c r="H374" i="1"/>
  <c r="J374" i="1" s="1"/>
  <c r="H375" i="1"/>
  <c r="J375" i="1" s="1"/>
  <c r="H376" i="1"/>
  <c r="J376" i="1" s="1"/>
  <c r="H377" i="1"/>
  <c r="J377" i="1" s="1"/>
  <c r="H378" i="1"/>
  <c r="J378" i="1" s="1"/>
  <c r="H379" i="1"/>
  <c r="J379" i="1" s="1"/>
  <c r="H380" i="1"/>
  <c r="J380" i="1" s="1"/>
  <c r="H381" i="1"/>
  <c r="J381" i="1" s="1"/>
  <c r="H382" i="1"/>
  <c r="J382" i="1" s="1"/>
  <c r="H383" i="1"/>
  <c r="J383" i="1" s="1"/>
  <c r="H384" i="1"/>
  <c r="J384" i="1" s="1"/>
  <c r="H385" i="1"/>
  <c r="J385" i="1" s="1"/>
  <c r="H386" i="1"/>
  <c r="J386" i="1" s="1"/>
  <c r="H387" i="1"/>
  <c r="J387" i="1" s="1"/>
  <c r="H388" i="1"/>
  <c r="J388" i="1" s="1"/>
  <c r="H389" i="1"/>
  <c r="J389" i="1" s="1"/>
  <c r="H390" i="1"/>
  <c r="J390" i="1" s="1"/>
  <c r="H391" i="1"/>
  <c r="J391" i="1" s="1"/>
  <c r="H392" i="1"/>
  <c r="J392" i="1" s="1"/>
  <c r="H393" i="1"/>
  <c r="J393" i="1" s="1"/>
  <c r="H394" i="1"/>
  <c r="J394" i="1" s="1"/>
  <c r="H395" i="1"/>
  <c r="J395" i="1" s="1"/>
  <c r="H396" i="1"/>
  <c r="J396" i="1" s="1"/>
  <c r="H397" i="1"/>
  <c r="J397" i="1" s="1"/>
  <c r="H398" i="1"/>
  <c r="J398" i="1" s="1"/>
  <c r="H399" i="1"/>
  <c r="J399" i="1" s="1"/>
  <c r="H400" i="1"/>
  <c r="J400" i="1" s="1"/>
  <c r="H401" i="1"/>
  <c r="J401" i="1" s="1"/>
  <c r="H402" i="1"/>
  <c r="J402" i="1" s="1"/>
  <c r="H403" i="1"/>
  <c r="J403" i="1" s="1"/>
  <c r="H405" i="1"/>
  <c r="J405" i="1" s="1"/>
  <c r="H406" i="1"/>
  <c r="J406" i="1" s="1"/>
  <c r="H407" i="1"/>
  <c r="J407" i="1" s="1"/>
  <c r="H408" i="1"/>
  <c r="J408" i="1" s="1"/>
  <c r="H409" i="1"/>
  <c r="J409" i="1" s="1"/>
  <c r="H410" i="1"/>
  <c r="J410" i="1" s="1"/>
  <c r="H411" i="1"/>
  <c r="J411" i="1" s="1"/>
  <c r="H412" i="1"/>
  <c r="J412" i="1" s="1"/>
  <c r="H413" i="1"/>
  <c r="J413" i="1" s="1"/>
  <c r="H414" i="1"/>
  <c r="J414" i="1" s="1"/>
  <c r="H415" i="1"/>
  <c r="J415" i="1" s="1"/>
  <c r="H417" i="1"/>
  <c r="J417" i="1" s="1"/>
  <c r="H418" i="1"/>
  <c r="J418" i="1" s="1"/>
  <c r="H419" i="1"/>
  <c r="J419" i="1" s="1"/>
  <c r="H421" i="1"/>
  <c r="J421" i="1" s="1"/>
  <c r="J454" i="1" l="1"/>
  <c r="H468" i="1"/>
  <c r="J426" i="1"/>
  <c r="J429" i="1" s="1"/>
  <c r="H429" i="1"/>
  <c r="J474" i="1"/>
  <c r="J468" i="1" l="1"/>
  <c r="J435" i="1"/>
  <c r="H474" i="1" l="1"/>
  <c r="H7" i="1" l="1"/>
  <c r="J7" i="1" s="1"/>
  <c r="J422" i="1" l="1"/>
  <c r="H422" i="1"/>
  <c r="H435" i="1"/>
</calcChain>
</file>

<file path=xl/sharedStrings.xml><?xml version="1.0" encoding="utf-8"?>
<sst xmlns="http://schemas.openxmlformats.org/spreadsheetml/2006/main" count="2306" uniqueCount="1214">
  <si>
    <t>1.</t>
  </si>
  <si>
    <t>Lp.</t>
  </si>
  <si>
    <t>Nazwa międzynarodowa          (doprecyzowanie)</t>
  </si>
  <si>
    <t>Postać leku</t>
  </si>
  <si>
    <t>Dawka leku</t>
  </si>
  <si>
    <t>Opis opakowania</t>
  </si>
  <si>
    <t>Cena jedn. netto</t>
  </si>
  <si>
    <t>Wartość netto</t>
  </si>
  <si>
    <t>VAT</t>
  </si>
  <si>
    <t>Wartość brutto</t>
  </si>
  <si>
    <t>Glucosum</t>
  </si>
  <si>
    <t>inj.</t>
  </si>
  <si>
    <t>10 amp.x 10ml.</t>
  </si>
  <si>
    <t>2.</t>
  </si>
  <si>
    <t>3.</t>
  </si>
  <si>
    <t>Natrium chloratum 0,9%</t>
  </si>
  <si>
    <t>9mg/ml x10ml</t>
  </si>
  <si>
    <t>100amp.=1op.</t>
  </si>
  <si>
    <t>Aqua pro inj.</t>
  </si>
  <si>
    <t>10ml</t>
  </si>
  <si>
    <t>kaps.</t>
  </si>
  <si>
    <t>30mg</t>
  </si>
  <si>
    <t>30 szt.</t>
  </si>
  <si>
    <t>Laktuloza A06AD11</t>
  </si>
  <si>
    <t>syr.</t>
  </si>
  <si>
    <t>9,75g/15mlxsyr.</t>
  </si>
  <si>
    <t>fl.500ml</t>
  </si>
  <si>
    <t>Czopki glicerynowe  A06AG</t>
  </si>
  <si>
    <t>czopki</t>
  </si>
  <si>
    <t>2g</t>
  </si>
  <si>
    <t>10szt.</t>
  </si>
  <si>
    <t>4.</t>
  </si>
  <si>
    <t>czop.</t>
  </si>
  <si>
    <t>5.</t>
  </si>
  <si>
    <t>Thiethyperazinum  maleate  A04AD</t>
  </si>
  <si>
    <t>6,5mg</t>
  </si>
  <si>
    <t>6czop.</t>
  </si>
  <si>
    <t>6.</t>
  </si>
  <si>
    <t>Symeticon A03AX13</t>
  </si>
  <si>
    <t>40mg</t>
  </si>
  <si>
    <t>100 szt.</t>
  </si>
  <si>
    <t>7.</t>
  </si>
  <si>
    <t>rozt.d/odbyt.</t>
  </si>
  <si>
    <t>150ml</t>
  </si>
  <si>
    <t>Propafenone C01BC03</t>
  </si>
  <si>
    <t>150mg</t>
  </si>
  <si>
    <t>Doxazosin C02CA04</t>
  </si>
  <si>
    <t>tabl.</t>
  </si>
  <si>
    <t>2mg</t>
  </si>
  <si>
    <t>30tabl.</t>
  </si>
  <si>
    <t>4mg</t>
  </si>
  <si>
    <t>30szt.</t>
  </si>
  <si>
    <t>aer.</t>
  </si>
  <si>
    <t>Nicergolina C04AE02</t>
  </si>
  <si>
    <t>10mg</t>
  </si>
  <si>
    <t>tabl.powl.</t>
  </si>
  <si>
    <t>50mg</t>
  </si>
  <si>
    <t>30 tabl.</t>
  </si>
  <si>
    <t>Baclofen M03BX01</t>
  </si>
  <si>
    <t>10 mg</t>
  </si>
  <si>
    <t>50szt.</t>
  </si>
  <si>
    <t>8.</t>
  </si>
  <si>
    <t>25 mg</t>
  </si>
  <si>
    <t>9.</t>
  </si>
  <si>
    <t>Indapamidum  C03BA11</t>
  </si>
  <si>
    <t>2,5mg</t>
  </si>
  <si>
    <t>20szt.</t>
  </si>
  <si>
    <t>10.</t>
  </si>
  <si>
    <t>Betaxolol hydrochloridum typu Lokren</t>
  </si>
  <si>
    <t>20mg</t>
  </si>
  <si>
    <t>28szt.</t>
  </si>
  <si>
    <t>11.</t>
  </si>
  <si>
    <t>Nebivolol C07AB12</t>
  </si>
  <si>
    <t>5 mg</t>
  </si>
  <si>
    <t>28 tabl.</t>
  </si>
  <si>
    <t>12.</t>
  </si>
  <si>
    <t>Pentoksyfilinum SR</t>
  </si>
  <si>
    <t>tabl.o przedł.uw.</t>
  </si>
  <si>
    <t>400mg</t>
  </si>
  <si>
    <t>13.</t>
  </si>
  <si>
    <t>Lp</t>
  </si>
  <si>
    <t>Ambroxol typu Deflegmin</t>
  </si>
  <si>
    <t>20tabl.</t>
  </si>
  <si>
    <t>Ipratropium bromide R03BB01</t>
  </si>
  <si>
    <t>200dawek</t>
  </si>
  <si>
    <t>płyn d/inh.nebul.</t>
  </si>
  <si>
    <t>0,25mg/ml</t>
  </si>
  <si>
    <t>1fl.20ml</t>
  </si>
  <si>
    <t>Budesonidum typu Pulmicort R03BA02</t>
  </si>
  <si>
    <t>zaw.do inh.z nebul.</t>
  </si>
  <si>
    <t>0,5mg/1ml</t>
  </si>
  <si>
    <t>20poj.x2ml</t>
  </si>
  <si>
    <t>Salbutamol  R03AC02</t>
  </si>
  <si>
    <t>100mcg/200dawek</t>
  </si>
  <si>
    <t>płyn d.neb.</t>
  </si>
  <si>
    <t>2mg/ml</t>
  </si>
  <si>
    <t>20amp.x2,5ml</t>
  </si>
  <si>
    <t>Hydrocortisone H02AB09</t>
  </si>
  <si>
    <t>inj.iv.</t>
  </si>
  <si>
    <t>100mg</t>
  </si>
  <si>
    <t>Silver Sulfathiazole D06BA02</t>
  </si>
  <si>
    <t>krem</t>
  </si>
  <si>
    <t>2%/20mg/g</t>
  </si>
  <si>
    <t>40g</t>
  </si>
  <si>
    <t>żeld/just.</t>
  </si>
  <si>
    <t>10g</t>
  </si>
  <si>
    <t>Hydrocortisonum D07AA02</t>
  </si>
  <si>
    <t>Krem</t>
  </si>
  <si>
    <t>10mg/g</t>
  </si>
  <si>
    <t>15g</t>
  </si>
  <si>
    <t>Etamsylate typu Cyclonaminum B02BX01</t>
  </si>
  <si>
    <t>250mg/2ml</t>
  </si>
  <si>
    <t>5amp.</t>
  </si>
  <si>
    <t>Furosemidum C03CA01</t>
  </si>
  <si>
    <t>20mg/2ml</t>
  </si>
  <si>
    <t>Spironolactone C03DA01</t>
  </si>
  <si>
    <t>20 szt.</t>
  </si>
  <si>
    <t>25mg</t>
  </si>
  <si>
    <t>Hydrochlorotiazyd +Amilorid mite  C03EA01</t>
  </si>
  <si>
    <t>2,5mg+50mg</t>
  </si>
  <si>
    <t>Hydrochlorotiazyd C03AA03</t>
  </si>
  <si>
    <t>12,5mg</t>
  </si>
  <si>
    <t>Allopurinol  M04AA01</t>
  </si>
  <si>
    <t>300mg</t>
  </si>
  <si>
    <t>50 szt.</t>
  </si>
  <si>
    <t>Captopril C09AA01</t>
  </si>
  <si>
    <t>28 szt.</t>
  </si>
  <si>
    <t>Simvastatin C10AA01</t>
  </si>
  <si>
    <t>40 mg</t>
  </si>
  <si>
    <t>Torasemide C03CA04</t>
  </si>
  <si>
    <t>5mg</t>
  </si>
  <si>
    <t>Propranolol CO7AA05</t>
  </si>
  <si>
    <t>Paracetamol N02BE01</t>
  </si>
  <si>
    <t>500mg</t>
  </si>
  <si>
    <t>Tramadol+Paracetamol N02AX52</t>
  </si>
  <si>
    <t>37,5mg+325mg</t>
  </si>
  <si>
    <t>60 szt.</t>
  </si>
  <si>
    <t>75mg+650mg</t>
  </si>
  <si>
    <t>Pantoprazolum   A02BC02</t>
  </si>
  <si>
    <t>tabl.dojelit.</t>
  </si>
  <si>
    <t>20 mg</t>
  </si>
  <si>
    <t>Perindopril argininum C09AA04</t>
  </si>
  <si>
    <t>Indapaminum long SR  C03BA11</t>
  </si>
  <si>
    <t>1,5mg</t>
  </si>
  <si>
    <t>Gliklazyd MR  A10BB09</t>
  </si>
  <si>
    <t>tabl.o/przedł.uwal.</t>
  </si>
  <si>
    <t>60szt.</t>
  </si>
  <si>
    <t>Tianeptina  N06AX14</t>
  </si>
  <si>
    <t>Atorwastatyna  C10AA05</t>
  </si>
  <si>
    <t>Trimetazidine dihydrochloride MR   C01EB</t>
  </si>
  <si>
    <t>35mg</t>
  </si>
  <si>
    <t>Drotaverine A03AA02</t>
  </si>
  <si>
    <t>20 tabl.</t>
  </si>
  <si>
    <t>Drotaverine  A03AA02</t>
  </si>
  <si>
    <t>80 mg</t>
  </si>
  <si>
    <t>50 tabl.</t>
  </si>
  <si>
    <t>40mg/2ml</t>
  </si>
  <si>
    <t>Fluoxetine N06AB03</t>
  </si>
  <si>
    <t>Sotalol  C07AA07</t>
  </si>
  <si>
    <t>60 tabl.</t>
  </si>
  <si>
    <t>Metoprolol  typu Betaloc C07AB02</t>
  </si>
  <si>
    <t>inj.doż.</t>
  </si>
  <si>
    <t>1mg/mlx5ml</t>
  </si>
  <si>
    <t>5ml.x 5amp.</t>
  </si>
  <si>
    <t>Metoprololi succinas ZOK 25/ZK /C07AB02</t>
  </si>
  <si>
    <t>tabl.p.uwal.</t>
  </si>
  <si>
    <t>23,75mg</t>
  </si>
  <si>
    <t>Metoprololi succinas ZOK 50 /ZK  /C07AB02</t>
  </si>
  <si>
    <t>47,50mg</t>
  </si>
  <si>
    <t>Metoprololi succinas ZOK 100/ZK /C07AB02</t>
  </si>
  <si>
    <t>95mg</t>
  </si>
  <si>
    <t>Metoprololi VP</t>
  </si>
  <si>
    <t>Ketoprofen M01AE03</t>
  </si>
  <si>
    <t>100mg/2ml</t>
  </si>
  <si>
    <t>10amp.</t>
  </si>
  <si>
    <t>Ketoprofen M02AA10</t>
  </si>
  <si>
    <t>żel</t>
  </si>
  <si>
    <t>25mg/g</t>
  </si>
  <si>
    <t>tuba 100g</t>
  </si>
  <si>
    <t>Diclofenac M01AB05</t>
  </si>
  <si>
    <t>amp.</t>
  </si>
  <si>
    <t>75mg/3ml</t>
  </si>
  <si>
    <t>1% (10mg/g)</t>
  </si>
  <si>
    <t>1 tuba 75g</t>
  </si>
  <si>
    <t>Acetylocysteina R05CB01</t>
  </si>
  <si>
    <t>tabl.mus.</t>
  </si>
  <si>
    <t>600mg</t>
  </si>
  <si>
    <t>10 tabl.mus.</t>
  </si>
  <si>
    <t>Magnesium sulfuricum 20%    A12CC02</t>
  </si>
  <si>
    <t>2g/10 ml</t>
  </si>
  <si>
    <t>10 amp.</t>
  </si>
  <si>
    <t>Metoclopramidum   A03FA01</t>
  </si>
  <si>
    <t>10mg/2ml</t>
  </si>
  <si>
    <t>5 amp 2ml</t>
  </si>
  <si>
    <t>Metoclopramidum  A03FA01</t>
  </si>
  <si>
    <t>Tramadolum   N02AX02</t>
  </si>
  <si>
    <t>50 mg</t>
  </si>
  <si>
    <t>Metamizolum  N02BB02</t>
  </si>
  <si>
    <t>12 tabl</t>
  </si>
  <si>
    <t>2,5g/5ml</t>
  </si>
  <si>
    <t>5 amp. X 5ml</t>
  </si>
  <si>
    <t>Sulfacetamidum natrium  S01AB04</t>
  </si>
  <si>
    <t>krople d.oczu</t>
  </si>
  <si>
    <t>12szt.</t>
  </si>
  <si>
    <t>250mg</t>
  </si>
  <si>
    <t>Kalium Chloratum 15%</t>
  </si>
  <si>
    <t>Atropinum sulfuricum</t>
  </si>
  <si>
    <t>1mg/ml</t>
  </si>
  <si>
    <t>Calcium Chloratum</t>
  </si>
  <si>
    <t>14.</t>
  </si>
  <si>
    <t>4mg/ml</t>
  </si>
  <si>
    <t>Loperamid   A07DA03</t>
  </si>
  <si>
    <t>Molsidomina  C01DX12</t>
  </si>
  <si>
    <t>Clemastinum R06AA04</t>
  </si>
  <si>
    <t>1mg/mlx2ml</t>
  </si>
  <si>
    <t>5amp po 2ml</t>
  </si>
  <si>
    <t>1mg</t>
  </si>
  <si>
    <t>Dopaminum h/chlor.4%    C01CA04</t>
  </si>
  <si>
    <t>200mg/5ml</t>
  </si>
  <si>
    <t>10amp.x5ml</t>
  </si>
  <si>
    <t>Haloperidol N05AD01</t>
  </si>
  <si>
    <t>Zolpidem tartas  N05CF02</t>
  </si>
  <si>
    <t>1mg/1ml</t>
  </si>
  <si>
    <t>Enalapril   C09AA02</t>
  </si>
  <si>
    <t>Piracetam  N06BX03</t>
  </si>
  <si>
    <t>1200mg</t>
  </si>
  <si>
    <t>15.</t>
  </si>
  <si>
    <t>Cinnarizine  N07CA02</t>
  </si>
  <si>
    <t>16.</t>
  </si>
  <si>
    <t>Acetylsalicylic acid   B01AC06</t>
  </si>
  <si>
    <t>75mg</t>
  </si>
  <si>
    <t>Kalipoz prolongatum  A12BA01</t>
  </si>
  <si>
    <t>391mg</t>
  </si>
  <si>
    <t>Ferrosi sulfas B03AA07</t>
  </si>
  <si>
    <t>draż.</t>
  </si>
  <si>
    <t>105mg FeII</t>
  </si>
  <si>
    <t>Bisacodyl   A06AB02</t>
  </si>
  <si>
    <t>0,01g</t>
  </si>
  <si>
    <t>5czop.</t>
  </si>
  <si>
    <t>maść</t>
  </si>
  <si>
    <t>30g</t>
  </si>
  <si>
    <t>Clotrimazolum   D01AC01</t>
  </si>
  <si>
    <t>20g</t>
  </si>
  <si>
    <t>Diazepam   N05BA01</t>
  </si>
  <si>
    <t>Diazepam    N05BA01</t>
  </si>
  <si>
    <t>5mg/ml</t>
  </si>
  <si>
    <t>wlew.</t>
  </si>
  <si>
    <t>5mg/2,5ml</t>
  </si>
  <si>
    <t>5wlew.</t>
  </si>
  <si>
    <t>Heparyna C05BA03</t>
  </si>
  <si>
    <t>300j.m/g</t>
  </si>
  <si>
    <t>Rutozyd trójwodny 25mg+Kwas Askorbinowy 100mg+ laktoza jednowodna 49,5mg (w rdzeniu tabletki)+sacharoza 10mg+żółcień chinolowa 1,313mg(w otoczce) C05CA</t>
  </si>
  <si>
    <t>25mg+100mg</t>
  </si>
  <si>
    <t>90 szt.(3x30szt.)</t>
  </si>
  <si>
    <t>Pancreatinum/ Kreon</t>
  </si>
  <si>
    <t>25000j.</t>
  </si>
  <si>
    <t>Metformini hydrochloridum  A10BA02</t>
  </si>
  <si>
    <t>500 mg</t>
  </si>
  <si>
    <t xml:space="preserve"> 60 szt.</t>
  </si>
  <si>
    <t>850 mg</t>
  </si>
  <si>
    <t>Glimepiridum</t>
  </si>
  <si>
    <t>Levothyroxine sodium  H03AA01</t>
  </si>
  <si>
    <t>50mcg/tabl.</t>
  </si>
  <si>
    <t>50tabl.</t>
  </si>
  <si>
    <t>200mg</t>
  </si>
  <si>
    <t>tab;.mus.</t>
  </si>
  <si>
    <t>12 szt.</t>
  </si>
  <si>
    <t>Rutozyd+Esculin+Hippocastani s/ex   C05CA51</t>
  </si>
  <si>
    <t>tabl.draż.</t>
  </si>
  <si>
    <t>Phytomenadion  B02BA01</t>
  </si>
  <si>
    <t>10mg/ml</t>
  </si>
  <si>
    <t>tabl.drż</t>
  </si>
  <si>
    <t>Sylibinina  A05BA03</t>
  </si>
  <si>
    <t>70mg</t>
  </si>
  <si>
    <t>75 szt.</t>
  </si>
  <si>
    <t>Magnesium + Vitaminum B6</t>
  </si>
  <si>
    <t>tabl.d/ss.</t>
  </si>
  <si>
    <t>20tabl.d/ssania</t>
  </si>
  <si>
    <t>Fosforna glinu typu Gelatum Alumini Phosphorici  A02AB03</t>
  </si>
  <si>
    <t>zaw.d/ust.</t>
  </si>
  <si>
    <t>45mg/g</t>
  </si>
  <si>
    <t>1fl.250g</t>
  </si>
  <si>
    <t>450mg</t>
  </si>
  <si>
    <t>krople miętowe</t>
  </si>
  <si>
    <t>kr.d/ust.</t>
  </si>
  <si>
    <t>35g</t>
  </si>
  <si>
    <t>Amlodipine  C08CA01</t>
  </si>
  <si>
    <t>Valsartan C09CA03</t>
  </si>
  <si>
    <t>80mg</t>
  </si>
  <si>
    <t>28tabl.</t>
  </si>
  <si>
    <t>160mg</t>
  </si>
  <si>
    <t xml:space="preserve">Rozuwastatyna </t>
  </si>
  <si>
    <t>Nitrendypina C08CA08</t>
  </si>
  <si>
    <t>60 tabl</t>
  </si>
  <si>
    <t>Lacidipine C08CA09</t>
  </si>
  <si>
    <t>Telmisartanum h/chloridum</t>
  </si>
  <si>
    <t>Diclofenac  M01AB05</t>
  </si>
  <si>
    <t>10czop.</t>
  </si>
  <si>
    <t>tabl. dojelit.</t>
  </si>
  <si>
    <t>Woda utleniona D08AX01</t>
  </si>
  <si>
    <t>płyn</t>
  </si>
  <si>
    <t>100 g.</t>
  </si>
  <si>
    <t>Aphtin S01AX</t>
  </si>
  <si>
    <t>Etakrydyny mleczan  D08AA01</t>
  </si>
  <si>
    <t>5mg/g</t>
  </si>
  <si>
    <t>5tabl.</t>
  </si>
  <si>
    <t>Dexapanthenol typu Panthenol  D03AX03</t>
  </si>
  <si>
    <t>1op.=130g</t>
  </si>
  <si>
    <t>1l</t>
  </si>
  <si>
    <t>20mg/g</t>
  </si>
  <si>
    <t>250g</t>
  </si>
  <si>
    <t>400ml</t>
  </si>
  <si>
    <t>Maść z witamina A   D03AA</t>
  </si>
  <si>
    <t>25g</t>
  </si>
  <si>
    <t>100g</t>
  </si>
  <si>
    <t>1mg/g</t>
  </si>
  <si>
    <t>Wazelina biała</t>
  </si>
  <si>
    <t>17.</t>
  </si>
  <si>
    <t>Benzyna apteczna</t>
  </si>
  <si>
    <t>18.</t>
  </si>
  <si>
    <t>Acidum boricum typu Borasol</t>
  </si>
  <si>
    <t>0,5l</t>
  </si>
  <si>
    <t>-</t>
  </si>
  <si>
    <t>op = 50szt.</t>
  </si>
  <si>
    <t>inj.sc.</t>
  </si>
  <si>
    <t>60mg/0,6ml</t>
  </si>
  <si>
    <t>10 amp.strzyk.</t>
  </si>
  <si>
    <t>80mg/0,8ml</t>
  </si>
  <si>
    <t>10amp. strzyk.</t>
  </si>
  <si>
    <t>40mg/0,4ml</t>
  </si>
  <si>
    <t>10amp.strzyk.</t>
  </si>
  <si>
    <t>Nadroparyna  B01AB06</t>
  </si>
  <si>
    <t>3800j.m. 0,4ml</t>
  </si>
  <si>
    <t>5700j.m./ 0,6ml</t>
  </si>
  <si>
    <t>11 400j.m. Axa/0,6</t>
  </si>
  <si>
    <t>15 200j.m.Axa/0,8</t>
  </si>
  <si>
    <t>Lignocainum h/chlor.   C01BB01</t>
  </si>
  <si>
    <t>2mlx10amp.</t>
  </si>
  <si>
    <t>Lignocainum h/chlor.  Typu U    C01BB01</t>
  </si>
  <si>
    <t>fl.</t>
  </si>
  <si>
    <t>fl. 250ml</t>
  </si>
  <si>
    <t>fl. 500ml</t>
  </si>
  <si>
    <t>fl.250ml</t>
  </si>
  <si>
    <t>fl.100ml</t>
  </si>
  <si>
    <t>Clindamycinum J01FF01</t>
  </si>
  <si>
    <t>600 mg</t>
  </si>
  <si>
    <t>Amoxicillinum  J01CA04</t>
  </si>
  <si>
    <t>750mg</t>
  </si>
  <si>
    <t>1g</t>
  </si>
  <si>
    <t>1 fiol.inj.</t>
  </si>
  <si>
    <t>1,2g</t>
  </si>
  <si>
    <t>1000 mg</t>
  </si>
  <si>
    <t>14tabl.</t>
  </si>
  <si>
    <t>625mg</t>
  </si>
  <si>
    <t>Ciprofloxacin    J01MA02</t>
  </si>
  <si>
    <t>Cefuroksym J01DC02</t>
  </si>
  <si>
    <t xml:space="preserve">Nystatinum </t>
  </si>
  <si>
    <t>gran.d/ustn.</t>
  </si>
  <si>
    <t>2400000j.m/5g</t>
  </si>
  <si>
    <t>Clarithromycinum UNO J01FA09</t>
  </si>
  <si>
    <t>tabl.o zmodyfikowanym uwalnianiu</t>
  </si>
  <si>
    <t>7 szt.</t>
  </si>
  <si>
    <t>Metronidazol  J01XD01</t>
  </si>
  <si>
    <t>Cefaleksyna J01DB01</t>
  </si>
  <si>
    <t>16 szt.</t>
  </si>
  <si>
    <t>Flukonazole J07AC</t>
  </si>
  <si>
    <t>Doksycyklina ( Dotur )</t>
  </si>
  <si>
    <t>10 szt</t>
  </si>
  <si>
    <t>10 szt.</t>
  </si>
  <si>
    <t>Norfloxacin  J01MA06</t>
  </si>
  <si>
    <t>Neomycinum D06AX04</t>
  </si>
  <si>
    <t>6,8mg/ml</t>
  </si>
  <si>
    <t>55ml</t>
  </si>
  <si>
    <t>Neomycinum S01AA03</t>
  </si>
  <si>
    <t>maść do oczu</t>
  </si>
  <si>
    <t>3g</t>
  </si>
  <si>
    <t>Warfarinum natrium  B01AA03</t>
  </si>
  <si>
    <t>3mg</t>
  </si>
  <si>
    <t>100 tabl.</t>
  </si>
  <si>
    <t>100tabl.</t>
  </si>
  <si>
    <t>Acenocumarol</t>
  </si>
  <si>
    <t>Klopidogrel B01AC04</t>
  </si>
  <si>
    <t>75 mg</t>
  </si>
  <si>
    <t>Clonazepamum N03AE01</t>
  </si>
  <si>
    <t>0,5mg</t>
  </si>
  <si>
    <t>7,5mg</t>
  </si>
  <si>
    <t>10 tabl.</t>
  </si>
  <si>
    <t xml:space="preserve">Mirtazepina </t>
  </si>
  <si>
    <t>45mg</t>
  </si>
  <si>
    <t>Risperidone  N0AX08</t>
  </si>
  <si>
    <t>Pernazinum   N05AB10</t>
  </si>
  <si>
    <t>100 mg</t>
  </si>
  <si>
    <t>Carbamazepina CR  N03AF01</t>
  </si>
  <si>
    <t>Midodrin  hydrochloridum</t>
  </si>
  <si>
    <t>Lamotriginum</t>
  </si>
  <si>
    <t>Tolperisone h/ch forte  M03BX04</t>
  </si>
  <si>
    <t>Levodopum+Carbdopum</t>
  </si>
  <si>
    <t>100+25</t>
  </si>
  <si>
    <t>100szt.</t>
  </si>
  <si>
    <t>Tamsulosin h/ch G04CA02</t>
  </si>
  <si>
    <t>kaps.o zm.uwal.</t>
  </si>
  <si>
    <t>0,4mg</t>
  </si>
  <si>
    <t>Finasteryd  G04CB01</t>
  </si>
  <si>
    <t>Estazolam  N05CD04</t>
  </si>
  <si>
    <t>Sertralina N06AB06</t>
  </si>
  <si>
    <t>Doxepinum N06AA12</t>
  </si>
  <si>
    <t>30kaps.</t>
  </si>
  <si>
    <t>Opipramoli dihydrochloridum typu Pramolan N06AA05</t>
  </si>
  <si>
    <t>Lorazepam N05BA06</t>
  </si>
  <si>
    <t>25draż.</t>
  </si>
  <si>
    <t>Chlorprotixen  N05AF03</t>
  </si>
  <si>
    <t>tabl.powl</t>
  </si>
  <si>
    <t>15mg</t>
  </si>
  <si>
    <t>Sulpirid  N05AL</t>
  </si>
  <si>
    <t>24kaps.</t>
  </si>
  <si>
    <t>Sulpirid N05AL</t>
  </si>
  <si>
    <t>tabl.powl.o przedł.uwal.</t>
  </si>
  <si>
    <t>300 mg</t>
  </si>
  <si>
    <t>Clorazepate dipotassium  N05BA05</t>
  </si>
  <si>
    <t>30 kaps.</t>
  </si>
  <si>
    <t>Hydroxyzinum N05BB01</t>
  </si>
  <si>
    <t>sir.</t>
  </si>
  <si>
    <t>1,6mg/gx1fl.250g</t>
  </si>
  <si>
    <t>1fl.</t>
  </si>
  <si>
    <t>150g/119mg</t>
  </si>
  <si>
    <t>Trazodon CR  N06AX05</t>
  </si>
  <si>
    <t>tabl.o przedł.uwaln.</t>
  </si>
  <si>
    <t>Venalafaxine ER  N06AX16</t>
  </si>
  <si>
    <t>kaps.o p.uwal.</t>
  </si>
  <si>
    <t>37,5mg</t>
  </si>
  <si>
    <t>Vinpocetine   N06BX18</t>
  </si>
  <si>
    <t>Escitalopram N06AB10</t>
  </si>
  <si>
    <t>Citalopramum</t>
  </si>
  <si>
    <t>Betametazon+Clotrimazol+Gentamycyna typu Triderm</t>
  </si>
  <si>
    <t>Siarczan neomycyny + polimiksyny B+bacytracyny  D06AX</t>
  </si>
  <si>
    <t>10sasz x 1g</t>
  </si>
  <si>
    <t>Chloramphenicol  D06AX02</t>
  </si>
  <si>
    <t>5 g</t>
  </si>
  <si>
    <t>Heparinum sodium C05BA53</t>
  </si>
  <si>
    <t>1000j.m/g</t>
  </si>
  <si>
    <t>50g</t>
  </si>
  <si>
    <t>Jodopowiddon G01AX11</t>
  </si>
  <si>
    <t>100mg/g</t>
  </si>
  <si>
    <t>Naproxen M02AA12</t>
  </si>
  <si>
    <t>Xylometazolina  R01AA07</t>
  </si>
  <si>
    <t>kr.d/nosa</t>
  </si>
  <si>
    <t>Ramiprilum C09AA05</t>
  </si>
  <si>
    <t>Carvedilol C07AG02</t>
  </si>
  <si>
    <t>6,25 mg</t>
  </si>
  <si>
    <t>12,5 mg</t>
  </si>
  <si>
    <t>Amiodaron  C01BD01</t>
  </si>
  <si>
    <t>Trandolapryl CAA10</t>
  </si>
  <si>
    <t>Digoxin C01AA05</t>
  </si>
  <si>
    <t>100 mcg</t>
  </si>
  <si>
    <t>250mcg/2ml</t>
  </si>
  <si>
    <t>2ml x 5amp</t>
  </si>
  <si>
    <t>Clonidine h/ch  C02AC01</t>
  </si>
  <si>
    <t>Colchici ext.,sicc. Typu Colchicum Dispert  M04AC01</t>
  </si>
  <si>
    <t>Levocetirizine  R06AE09</t>
  </si>
  <si>
    <t>Kodeina z sulfogwajakolem  R05DA04</t>
  </si>
  <si>
    <t>15mg+300mg</t>
  </si>
  <si>
    <t>Insulina ludzka otrzymywana metodą rekombinacji DNA E.Colii, typu Humulin R</t>
  </si>
  <si>
    <t>rozt.do wstrz.</t>
  </si>
  <si>
    <t>5 wkład.</t>
  </si>
  <si>
    <t>Insulina ludzka otrzymywana metodą rekombinacji DNA E.Colii, 1 wkład odpowiada 300j.m. insuliny izofanowej, typu Humulin N</t>
  </si>
  <si>
    <t>zaw.do wstrz.</t>
  </si>
  <si>
    <t>Insulina dwufazowa. 1 wkład zawiera 3 ml odpowiadające 300 j.m. 1 ml zawiesiny zawiera 100 j.m. rozpuszczalnej insuliny ludzkiej i insuliny ludzkiej izofanowej (NPH) w stosunku: 30/70. Typu Mixtard  30 Penfill</t>
  </si>
  <si>
    <t>(100j.m./ml)   3ml</t>
  </si>
  <si>
    <t>5 wkład.Penfill</t>
  </si>
  <si>
    <t>Insulina dwufazowa.1 wkład zawiera 3 ml odpowiadające 300 j.m. 1 ml zawiesiny zawiera 100 j.m. rozpuszczalnej insuliny ludzkiej i insuliny ludzkiej izofanowej (NPH) w stosunku: 50/50. Typu Mixtard  50 Penfill</t>
  </si>
  <si>
    <t>7szt.</t>
  </si>
  <si>
    <t>Zamawiający wymaga bezpłatnego dostarczenia wstrzykiwaczy wielokrotnego użytku tj.penów w ilości zamawianych opakowań.</t>
  </si>
  <si>
    <t>Nazwa i opis zamówienia</t>
  </si>
  <si>
    <t>Rozmiar</t>
  </si>
  <si>
    <t>Jednostka miary</t>
  </si>
  <si>
    <t>Cena jednostk. netto</t>
  </si>
  <si>
    <t>Vat</t>
  </si>
  <si>
    <t xml:space="preserve">Kompresy z 100 % gazy bawełnianej 17n12w, jałowe </t>
  </si>
  <si>
    <t>7,5 cm x 7,5 cm</t>
  </si>
  <si>
    <t>opak.  a ' 3 x 1 szt.</t>
  </si>
  <si>
    <t>10 cm x 10 cm</t>
  </si>
  <si>
    <t xml:space="preserve">Kompresy z 100 % gazy bawełnianej 17n8w, niejałowe </t>
  </si>
  <si>
    <t xml:space="preserve">opak. a' 100 szt. </t>
  </si>
  <si>
    <t xml:space="preserve">Opatrunek hydrokoloidowy ,szybko wchłaniający wydzielinę z rany o umiarkowanym lub lekkim wysięku  w końcowym etapie fazy oczyszczania oraz na etapie budowania nowej tkanki  </t>
  </si>
  <si>
    <t>szt.</t>
  </si>
  <si>
    <t xml:space="preserve">Hydroaktywny opatrunek piankowy samoprzylepny </t>
  </si>
  <si>
    <t>Opaska dziana. , pakowana pojedynczo</t>
  </si>
  <si>
    <t>10 cm x 4m</t>
  </si>
  <si>
    <t>15 cm x 4m</t>
  </si>
  <si>
    <t>Opaska elastyczna rozm. (wielorazowego użytku, pakowana po 1- sztuce, do sterylizacji) z zapinką</t>
  </si>
  <si>
    <t>Opaska elastyczna rozm. (wielorazowego użytku, pakowana po 1- sztuce, do sterylizacji) z dwoma zapinkami</t>
  </si>
  <si>
    <t xml:space="preserve">Plaster opatrunkowy z miękkiej włókniny </t>
  </si>
  <si>
    <t>1m x 6 cm</t>
  </si>
  <si>
    <t>1m x 8 cm</t>
  </si>
  <si>
    <t>5m x 1,25 cm</t>
  </si>
  <si>
    <t>5m x 2,5 cm</t>
  </si>
  <si>
    <t>19.</t>
  </si>
  <si>
    <t>5m x 5 cm</t>
  </si>
  <si>
    <t>20.</t>
  </si>
  <si>
    <t xml:space="preserve">Przylepiec na rolce z porowatej transparentnej foli przeźroczystość foli umożliwiająca wizualną kontrolę np. stanu płynu,nie wywołująca podrażnień skóry,możliwość dzielenia wzdłuż i wszerz,strona zewnętrzna przylepca impregnowana w celu zabezpieczenia przed wilgocią   </t>
  </si>
  <si>
    <t>21.</t>
  </si>
  <si>
    <t>22.</t>
  </si>
  <si>
    <t>10 cm x 10 m</t>
  </si>
  <si>
    <t>23.</t>
  </si>
  <si>
    <t>24.</t>
  </si>
  <si>
    <t xml:space="preserve">7 cm x 9 cm </t>
  </si>
  <si>
    <t xml:space="preserve">opak. a' 50 szt. </t>
  </si>
  <si>
    <t>25.</t>
  </si>
  <si>
    <t>7cm x 5cm x 0,1 cm</t>
  </si>
  <si>
    <t>7cm x 5cm x 1 cm</t>
  </si>
  <si>
    <t>Ilość
[1 rok]</t>
  </si>
  <si>
    <t>PAKIET.</t>
  </si>
  <si>
    <t xml:space="preserve">RAZEM   </t>
  </si>
  <si>
    <t>(100j.m./ml) 3ml</t>
  </si>
  <si>
    <t>100mg/ml  (10%)</t>
  </si>
  <si>
    <t>Wykaz leków i opatrunków z podziałem na pakiety (części)</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</si>
  <si>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</si>
  <si>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</si>
  <si>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</si>
  <si>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</si>
  <si>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</si>
  <si>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</si>
  <si>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</si>
  <si>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</si>
  <si>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</si>
  <si>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</si>
  <si>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</si>
  <si>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</si>
  <si>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</si>
  <si>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</si>
  <si>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</si>
  <si>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</si>
  <si>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</si>
  <si>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</si>
  <si>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</si>
  <si>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</si>
  <si>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</si>
  <si>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</si>
  <si>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</si>
  <si>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</si>
  <si>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</si>
  <si>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</si>
  <si>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</si>
  <si>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</si>
  <si>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</si>
  <si>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</si>
  <si>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</si>
  <si>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</si>
  <si>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</si>
  <si>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</si>
  <si>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</si>
  <si>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</si>
  <si>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</si>
  <si>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</si>
  <si>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</si>
  <si>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</si>
  <si>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</si>
  <si>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</si>
  <si>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</si>
  <si>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</si>
  <si>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</si>
  <si>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</si>
  <si>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</si>
  <si>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</si>
  <si>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</si>
  <si>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</si>
  <si>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</si>
  <si>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</si>
  <si>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</si>
  <si>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</si>
  <si>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</si>
  <si>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</si>
  <si>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</si>
  <si>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</si>
  <si>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</si>
  <si>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</si>
  <si>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</si>
  <si>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</si>
  <si>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</si>
  <si>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</si>
  <si>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</si>
  <si>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</si>
  <si>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</si>
  <si>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</si>
  <si>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</si>
  <si>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</si>
  <si>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</si>
  <si>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</si>
  <si>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</si>
  <si>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</si>
  <si>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</si>
  <si>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</si>
  <si>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</si>
  <si>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</si>
  <si>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</si>
  <si>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</si>
  <si>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</si>
  <si>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</si>
  <si>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</si>
  <si>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</si>
  <si>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</si>
  <si>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</si>
  <si>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</si>
  <si>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</si>
  <si>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</si>
  <si>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</si>
  <si>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</si>
  <si>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</si>
  <si>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</si>
  <si>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</si>
  <si>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</si>
  <si>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</si>
  <si>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</si>
  <si>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</si>
  <si>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</si>
  <si>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</si>
  <si>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</si>
  <si>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</si>
  <si>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</si>
  <si>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</si>
  <si>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</si>
  <si>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</si>
  <si>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</si>
  <si>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</si>
  <si>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</si>
  <si>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</si>
  <si>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</si>
  <si>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</si>
  <si>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</si>
  <si>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</si>
  <si>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</si>
  <si>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</si>
  <si>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</si>
  <si>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</si>
  <si>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</si>
  <si>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</si>
  <si>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</si>
  <si>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</si>
  <si>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</si>
  <si>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</si>
  <si>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</si>
  <si>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</si>
  <si>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</si>
  <si>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</si>
  <si>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</si>
  <si>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</si>
  <si>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</si>
  <si>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</si>
  <si>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</si>
  <si>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</si>
  <si>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</si>
  <si>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</si>
  <si>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</si>
  <si>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</si>
  <si>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</si>
  <si>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</si>
  <si>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</si>
  <si>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</si>
  <si>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</si>
  <si>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</si>
  <si>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</si>
  <si>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</si>
  <si>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</si>
  <si>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</si>
  <si>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</si>
  <si>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</si>
  <si>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</si>
  <si>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178.</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</si>
  <si>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</si>
  <si>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</si>
  <si>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</si>
  <si>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</si>
  <si>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</si>
  <si>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</si>
  <si>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</si>
  <si>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</si>
  <si>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</si>
  <si>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</si>
  <si>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</si>
  <si>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</si>
  <si>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</si>
  <si>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</si>
  <si>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</si>
  <si>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</si>
  <si>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</si>
  <si>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</si>
  <si>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</si>
  <si>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</si>
  <si>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</si>
  <si>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</si>
  <si>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</si>
  <si>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</si>
  <si>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</si>
  <si>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</si>
  <si>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</si>
  <si>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</si>
  <si>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</si>
  <si>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</si>
  <si>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</si>
  <si>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</si>
  <si>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</si>
  <si>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</si>
  <si>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</si>
  <si>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</si>
  <si>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</si>
  <si>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</si>
  <si>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</si>
  <si>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</si>
  <si>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</si>
  <si>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</si>
  <si>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</si>
  <si>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</si>
  <si>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</si>
  <si>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</si>
  <si>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</si>
  <si>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</si>
  <si>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</si>
  <si>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</si>
  <si>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</si>
  <si>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</si>
  <si>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</si>
  <si>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</si>
  <si>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</si>
  <si>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</si>
  <si>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</si>
  <si>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</si>
  <si>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</si>
  <si>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</si>
  <si>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</si>
  <si>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</si>
  <si>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</si>
  <si>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</si>
  <si>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</si>
  <si>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</si>
  <si>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</si>
  <si>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</si>
  <si>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</si>
  <si>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</si>
  <si>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</si>
  <si>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</si>
  <si>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</si>
  <si>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</si>
  <si>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</si>
  <si>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</si>
  <si>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</si>
  <si>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</si>
  <si>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</si>
  <si>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</si>
  <si>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</si>
  <si>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</si>
  <si>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</si>
  <si>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</si>
  <si>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</si>
  <si>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</si>
  <si>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</si>
  <si>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</si>
  <si>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</si>
  <si>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</si>
  <si>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</si>
  <si>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</si>
  <si>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</si>
  <si>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</si>
  <si>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</si>
  <si>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</si>
  <si>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</si>
  <si>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</si>
  <si>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</si>
  <si>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</si>
  <si>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</si>
  <si>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</si>
  <si>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</si>
  <si>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</si>
  <si>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</si>
  <si>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</si>
  <si>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</si>
  <si>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</si>
  <si>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</si>
  <si>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</si>
  <si>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</si>
  <si>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</si>
  <si>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</si>
  <si>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</si>
  <si>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</si>
  <si>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 xml:space="preserve">Kompresy z 100 % gazy bawełnianej 17n8w, jałowe </t>
  </si>
  <si>
    <t xml:space="preserve">Przylepiec na białej włókninie,  na szpulce </t>
  </si>
  <si>
    <t>Przylepiec na białej włókninie,  na szpulce</t>
  </si>
  <si>
    <t xml:space="preserve">Przylepiec na rolce z porowatej transparentnej foli przeźroczystość foli umożliwiająca wizualną kontrolę np. stanu płynu,nie wywołująca podrażnień skóry,możliwość dzielenia wzdłuż i wszerz,  </t>
  </si>
  <si>
    <t xml:space="preserve">Przylepiec włókninowy - taśma, </t>
  </si>
  <si>
    <t>1szt.</t>
  </si>
  <si>
    <t>Razem wartość zamówienia brutto</t>
  </si>
  <si>
    <t>x</t>
  </si>
  <si>
    <t>PAKIET</t>
  </si>
  <si>
    <t>Allantoinum D03AX</t>
  </si>
  <si>
    <t>zasypka</t>
  </si>
  <si>
    <t>Amiodaron h/ch C01BD01</t>
  </si>
  <si>
    <t>0,05g/mlx3ml</t>
  </si>
  <si>
    <t>kaps. O zm.uw.</t>
  </si>
  <si>
    <t>0,02mg/daw.</t>
  </si>
  <si>
    <t>Bisoprolol  fumaras C07AB07</t>
  </si>
  <si>
    <t>Bisoprolol fumaras C07AB07</t>
  </si>
  <si>
    <t>Dexamethasonum</t>
  </si>
  <si>
    <t>Venalafaxine   N06AX16</t>
  </si>
  <si>
    <t>kaps.o przedł.uw.</t>
  </si>
  <si>
    <t>Encortonum/Prednisonum H02AB07</t>
  </si>
  <si>
    <t>Dimetindeni maleas  D04AA13</t>
  </si>
  <si>
    <t>tab.o przed.uw.</t>
  </si>
  <si>
    <t>Zofenoprilum calcicum</t>
  </si>
  <si>
    <t>kaps.tw.</t>
  </si>
  <si>
    <t>250ml</t>
  </si>
  <si>
    <t>Theophyllinum  retard R03DA04</t>
  </si>
  <si>
    <t>tabl.o przed.uw.</t>
  </si>
  <si>
    <t>Ambroxol hydrochloride</t>
  </si>
  <si>
    <t>płyn d/neb.</t>
  </si>
  <si>
    <t>7,5mg/ml</t>
  </si>
  <si>
    <t>100ml</t>
  </si>
  <si>
    <t>aer.zew.</t>
  </si>
  <si>
    <t>0,0463g/g</t>
  </si>
  <si>
    <t>Lercarnidipina</t>
  </si>
  <si>
    <t>2%(2mg/ml)</t>
  </si>
  <si>
    <t>tabl.uleg.            rozp.w jamie ust.</t>
  </si>
  <si>
    <t>Methylprednisolonum</t>
  </si>
  <si>
    <t>Mianserini hydrochloricum</t>
  </si>
  <si>
    <t>Naloxoni hydrochloridum</t>
  </si>
  <si>
    <t>0,4mg/ml</t>
  </si>
  <si>
    <t>kaps.d/jelit.</t>
  </si>
  <si>
    <t>10 000j.Ph Eur.</t>
  </si>
  <si>
    <t>Paroxetinum</t>
  </si>
  <si>
    <t>56szt.</t>
  </si>
  <si>
    <t>Tolperisone h/ch  M03BX04</t>
  </si>
  <si>
    <t>Gaza bawełniana jałowa 13nit</t>
  </si>
  <si>
    <t>Biperiden</t>
  </si>
  <si>
    <t>Gabapentyna</t>
  </si>
  <si>
    <t xml:space="preserve">Lewomeprazyna </t>
  </si>
  <si>
    <t>15szt.</t>
  </si>
  <si>
    <t>Nifuroksazyd A07AX03</t>
  </si>
  <si>
    <t>250ML</t>
  </si>
  <si>
    <t>Natrium bicarbonicum 8,4%</t>
  </si>
  <si>
    <t>84mg/mlx20ml</t>
  </si>
  <si>
    <t>1%(10mg/ml)</t>
  </si>
  <si>
    <t>aer.d/wew.</t>
  </si>
  <si>
    <t>0,4mg/dawka                           (11g/200dawek)</t>
  </si>
  <si>
    <t>1op.</t>
  </si>
  <si>
    <t>40j.m./0,5ml</t>
  </si>
  <si>
    <t>3szt.</t>
  </si>
  <si>
    <t>50mg/g</t>
  </si>
  <si>
    <t>Tizanidine M03BX02</t>
  </si>
  <si>
    <t>6mg</t>
  </si>
  <si>
    <t>tabl.o zm.uw.</t>
  </si>
  <si>
    <t>20mg/ml</t>
  </si>
  <si>
    <t>50mg/ml</t>
  </si>
  <si>
    <t>Alprazolam N05BA12</t>
  </si>
  <si>
    <t>150g</t>
  </si>
  <si>
    <t>Betahistyna N07CA01</t>
  </si>
  <si>
    <t>8mg</t>
  </si>
  <si>
    <t>r-r do neb.</t>
  </si>
  <si>
    <t>0,5mg+0,25mg</t>
  </si>
  <si>
    <t>20ml</t>
  </si>
  <si>
    <t>Fenoterol hydrobromidi+Ipratropii bromidum R03AK03</t>
  </si>
  <si>
    <t>20mcg/200dawek</t>
  </si>
  <si>
    <t>krem d/odb.</t>
  </si>
  <si>
    <t>50mg+20mg</t>
  </si>
  <si>
    <t>Bencyclani fumaras C04AX11</t>
  </si>
  <si>
    <t>0,1% (1mg/g)</t>
  </si>
  <si>
    <t>Lisinoprilum c09AA03</t>
  </si>
  <si>
    <t>Chinapryl C09AA06</t>
  </si>
  <si>
    <t>Candesartanum cilexetilum C09CA06</t>
  </si>
  <si>
    <t>30ml</t>
  </si>
  <si>
    <t>Oktenidyny dichlorowodorek D08AX</t>
  </si>
  <si>
    <t>Oxybutynin hydrochloride G04BD04</t>
  </si>
  <si>
    <t>90 szt.</t>
  </si>
  <si>
    <t>21 szt.</t>
  </si>
  <si>
    <t>1000l</t>
  </si>
  <si>
    <t>Trimethoprim+Sulfamethoxazolem</t>
  </si>
  <si>
    <t>960mg(160+800mg)</t>
  </si>
  <si>
    <t>Cefadroksyl J01DB05</t>
  </si>
  <si>
    <t>r-r</t>
  </si>
  <si>
    <t>40 szt.</t>
  </si>
  <si>
    <t>0,30x8mm</t>
  </si>
  <si>
    <t xml:space="preserve">
Zamawiający wymaga bezpłatnego dostarczenia wstrzykiwaczy wielokrotnego użytku tj.penów w ilości zamawianych opakowań.</t>
  </si>
  <si>
    <t>Feksofenadyna R06AX26</t>
  </si>
  <si>
    <t>180mg</t>
  </si>
  <si>
    <t>kropl.</t>
  </si>
  <si>
    <t>0,015g/g</t>
  </si>
  <si>
    <t>tabl.d/poch.</t>
  </si>
  <si>
    <t>6szt.</t>
  </si>
  <si>
    <t>Dabigatran eteksylanu B01AE07</t>
  </si>
  <si>
    <t>Troxerutinum C05CA04</t>
  </si>
  <si>
    <t xml:space="preserve">Ammonii bituminosulfonas </t>
  </si>
  <si>
    <t>Rywaroksaban B01AX06</t>
  </si>
  <si>
    <t>Memantine hydrochloridum N06DX01</t>
  </si>
  <si>
    <t>Primidonum N03AA03</t>
  </si>
  <si>
    <t xml:space="preserve"> </t>
  </si>
  <si>
    <t>Fenylbutazon typu Butapirazol M02AA01</t>
  </si>
  <si>
    <t>177.</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</si>
  <si>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</si>
  <si>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</si>
  <si>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</si>
  <si>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</si>
  <si>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</si>
  <si>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</si>
  <si>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</si>
  <si>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</si>
  <si>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</si>
  <si>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</si>
  <si>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</si>
  <si>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</si>
  <si>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</si>
  <si>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</si>
  <si>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</si>
  <si>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</si>
  <si>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</si>
  <si>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</si>
  <si>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</si>
  <si>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</si>
  <si>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</si>
  <si>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</si>
  <si>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</si>
  <si>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</si>
  <si>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</si>
  <si>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</si>
  <si>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</si>
  <si>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</si>
  <si>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</si>
  <si>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</si>
  <si>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</si>
  <si>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</si>
  <si>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</si>
  <si>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</si>
  <si>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</si>
  <si>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</si>
  <si>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</si>
  <si>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</si>
  <si>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</si>
  <si>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</si>
  <si>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</si>
  <si>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</si>
  <si>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</si>
  <si>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</si>
  <si>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</si>
  <si>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</si>
  <si>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</si>
  <si>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</si>
  <si>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</si>
  <si>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</si>
  <si>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</si>
  <si>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</si>
  <si>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</si>
  <si>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</si>
  <si>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leki 1</t>
  </si>
  <si>
    <t>16szt.</t>
  </si>
  <si>
    <t>Cloxacillin typu Syntarpen</t>
  </si>
  <si>
    <t>1,5mln j.m.</t>
  </si>
  <si>
    <t>275mg</t>
  </si>
  <si>
    <t>Enoxaparinum natrium B01AB05 bez konieczności monitorowania</t>
  </si>
  <si>
    <t>349.</t>
  </si>
  <si>
    <t>350.</t>
  </si>
  <si>
    <t>351.</t>
  </si>
  <si>
    <t>Allantoinum  Plus D03AX</t>
  </si>
  <si>
    <t>(0,02g+20mg/g+0,05g)/g</t>
  </si>
  <si>
    <t>6amp.</t>
  </si>
  <si>
    <t>800j.m.</t>
  </si>
  <si>
    <t>(0,1g+2g)/100g</t>
  </si>
  <si>
    <t>Omeprazolum</t>
  </si>
  <si>
    <t>0,02g</t>
  </si>
  <si>
    <t>krople d/uszu</t>
  </si>
  <si>
    <t>0,2g/g</t>
  </si>
  <si>
    <t>(3,1mg+9,3mg/g)g</t>
  </si>
  <si>
    <t>krople d/ustne</t>
  </si>
  <si>
    <t>Acarbosum</t>
  </si>
  <si>
    <t>tabl.musujące</t>
  </si>
  <si>
    <t>Amitriptylinum</t>
  </si>
  <si>
    <t>płyn d/jamy ustnej</t>
  </si>
  <si>
    <t>Diltiazem</t>
  </si>
  <si>
    <t>120mg</t>
  </si>
  <si>
    <t>Prometazyna</t>
  </si>
  <si>
    <t>Kwetiapina</t>
  </si>
  <si>
    <t>fl. 100ml</t>
  </si>
  <si>
    <t xml:space="preserve">Ropinirolum h/chloridum </t>
  </si>
  <si>
    <t>Clomipraminy chlorowodorek</t>
  </si>
  <si>
    <t>tabl.powl.o przedł.uw.</t>
  </si>
  <si>
    <t>0,2l</t>
  </si>
  <si>
    <t>Duloksetyna</t>
  </si>
  <si>
    <t>tabl.d/jelit.</t>
  </si>
  <si>
    <t>60mg</t>
  </si>
  <si>
    <t>Flupentixolum</t>
  </si>
  <si>
    <t>krople żołądkowe</t>
  </si>
  <si>
    <t>28ml</t>
  </si>
  <si>
    <t>inj</t>
  </si>
  <si>
    <t>3,5mg/5ml</t>
  </si>
  <si>
    <t>5amp./20ml</t>
  </si>
  <si>
    <t>1m²</t>
  </si>
  <si>
    <t xml:space="preserve">rozmiar L                            </t>
  </si>
  <si>
    <t xml:space="preserve"> opak. a' 30 szt. </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</si>
  <si>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</si>
  <si>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</si>
  <si>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</si>
  <si>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</si>
  <si>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</si>
  <si>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</si>
  <si>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</si>
  <si>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</si>
  <si>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</si>
  <si>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</si>
  <si>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</si>
  <si>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</si>
  <si>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</si>
  <si>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</si>
  <si>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</si>
  <si>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</si>
  <si>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</si>
  <si>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</si>
  <si>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</si>
  <si>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</si>
  <si>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</si>
  <si>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</si>
  <si>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</si>
  <si>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</si>
  <si>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r>
      <t>20tabl.powl</t>
    </r>
    <r>
      <rPr>
        <b/>
        <sz val="12"/>
        <rFont val="Calibri"/>
        <family val="2"/>
        <charset val="238"/>
        <scheme val="minor"/>
      </rPr>
      <t>.</t>
    </r>
  </si>
  <si>
    <r>
      <t>Simvastatin</t>
    </r>
    <r>
      <rPr>
        <b/>
        <sz val="12"/>
        <rFont val="Calibri"/>
        <family val="2"/>
        <charset val="238"/>
        <scheme val="minor"/>
      </rPr>
      <t xml:space="preserve"> </t>
    </r>
    <r>
      <rPr>
        <sz val="12"/>
        <rFont val="Calibri"/>
        <family val="2"/>
        <charset val="238"/>
        <scheme val="minor"/>
      </rPr>
      <t>C10AA01</t>
    </r>
  </si>
  <si>
    <t>70szt.</t>
  </si>
  <si>
    <t>Valproic acid +Natrii valpronicum N03AG01</t>
  </si>
  <si>
    <t>Buspironii hydrochloridum</t>
  </si>
  <si>
    <t>Eplerenon (typu Nonpres)</t>
  </si>
  <si>
    <t>Amikacyna z dwoma jednakowymii portami</t>
  </si>
  <si>
    <t>500mg/100ml</t>
  </si>
  <si>
    <t>Thiamazole</t>
  </si>
  <si>
    <t>Ticagrelor</t>
  </si>
  <si>
    <t>90mg</t>
  </si>
  <si>
    <t>376.</t>
  </si>
  <si>
    <t>377.</t>
  </si>
  <si>
    <t>378.</t>
  </si>
  <si>
    <t>379.</t>
  </si>
  <si>
    <t>380.</t>
  </si>
  <si>
    <t>381.</t>
  </si>
  <si>
    <t>382.</t>
  </si>
  <si>
    <t>383.</t>
  </si>
  <si>
    <t>384.</t>
  </si>
  <si>
    <t>385.</t>
  </si>
  <si>
    <t>386.</t>
  </si>
  <si>
    <t>387.</t>
  </si>
  <si>
    <t>388.</t>
  </si>
  <si>
    <t>389.</t>
  </si>
  <si>
    <t>12,5 cm x 12,5 cm</t>
  </si>
  <si>
    <t>Chusteczki pielęgnacyjne, wilgotne do szybkiego oczyszczania ciała</t>
  </si>
  <si>
    <t>Protektor ochronny do skóry z kreatyną, nienasyconymi kwasami tłuszczowymi, olejem
migdałowym i pantenolem. Postać białej , pęczniejąca pianka.</t>
  </si>
  <si>
    <t>Rivastigminum</t>
  </si>
  <si>
    <t>1,5mg%</t>
  </si>
  <si>
    <t>Osseinum hydroxyapaticum comp.</t>
  </si>
  <si>
    <t>830mg</t>
  </si>
  <si>
    <t>40szt.</t>
  </si>
  <si>
    <t>25mcg/tabl.</t>
  </si>
  <si>
    <t>Apixabanum</t>
  </si>
  <si>
    <t>5mg%</t>
  </si>
  <si>
    <t>Furazydyna/Furaginum  J01XE</t>
  </si>
  <si>
    <t>500ML</t>
  </si>
  <si>
    <t>800mg</t>
  </si>
  <si>
    <t>Acyclovir</t>
  </si>
  <si>
    <t>Levetiracetamum</t>
  </si>
  <si>
    <t>Lidocainum</t>
  </si>
  <si>
    <t>38g</t>
  </si>
  <si>
    <t>Pregabalinum</t>
  </si>
  <si>
    <t>Insulina typy Insulatard  Penfill</t>
  </si>
  <si>
    <t>(100j.m./ml)3ml</t>
  </si>
  <si>
    <t>Empagliflozyna</t>
  </si>
  <si>
    <t xml:space="preserve">Metformini hydrochloridum +Sitagliptyna </t>
  </si>
  <si>
    <t>50mg+1g</t>
  </si>
  <si>
    <t>Werapamilum chlorowodorek</t>
  </si>
  <si>
    <t>tab.powl.</t>
  </si>
  <si>
    <t>5fiol.</t>
  </si>
  <si>
    <t>1fl.=5ml</t>
  </si>
  <si>
    <t>14szt.</t>
  </si>
  <si>
    <t>zaw.d/wstrz.</t>
  </si>
  <si>
    <t>Acidum ascorbicum C</t>
  </si>
  <si>
    <t>Azythromycinum S01AA26</t>
  </si>
  <si>
    <t>Quinaprilum</t>
  </si>
  <si>
    <t xml:space="preserve">Epinefryna/Inj.Adrenalini   </t>
  </si>
  <si>
    <t>Altacet/Octanowinian glinu</t>
  </si>
  <si>
    <t>Oxytetracyklinum+Polymyxinum B+Hydrocortisonum</t>
  </si>
  <si>
    <t>zaw.do oczu i uszu</t>
  </si>
  <si>
    <t>(5mg+1000j.m.+0,015g)ml</t>
  </si>
  <si>
    <t>5ml.</t>
  </si>
  <si>
    <t>1 op = 1 fiolek</t>
  </si>
  <si>
    <t>Igły do penow typu NovoFine</t>
  </si>
  <si>
    <t>Sylodosyna</t>
  </si>
  <si>
    <t>Phenazolinum/Antazolinum</t>
  </si>
  <si>
    <t>110mg</t>
  </si>
  <si>
    <t>0,9% NATRIUM CHLORATUM op. stojące, z dwoma sterylnym portami</t>
  </si>
  <si>
    <t>0,9% NATRIUM CHLORATUM  op. stojące, z dwoma sterylnym portami</t>
  </si>
  <si>
    <t>20% GLUCOSUM op. stojące, z dwoma sterylnym portami</t>
  </si>
  <si>
    <t>10% GLUCOSUM  op. stojące, z dwoma sterylnym portami</t>
  </si>
  <si>
    <t>5% GLUCOSUM  op. stojące, z dwoma sterylnym portami</t>
  </si>
  <si>
    <t>179.</t>
  </si>
  <si>
    <t>390.</t>
  </si>
  <si>
    <t>391.</t>
  </si>
  <si>
    <t>392.</t>
  </si>
  <si>
    <t>393.</t>
  </si>
  <si>
    <t>394.</t>
  </si>
  <si>
    <t>395.</t>
  </si>
  <si>
    <t>396.</t>
  </si>
  <si>
    <t>397.</t>
  </si>
  <si>
    <t>398.</t>
  </si>
  <si>
    <t>399.</t>
  </si>
  <si>
    <t>400.</t>
  </si>
  <si>
    <t>401.</t>
  </si>
  <si>
    <t>402.</t>
  </si>
  <si>
    <t>403.</t>
  </si>
  <si>
    <t>404.</t>
  </si>
  <si>
    <t>405.</t>
  </si>
  <si>
    <t xml:space="preserve">Kompresy z 100 % gazy bawełnianej 17n12w, niejałowe </t>
  </si>
  <si>
    <t>opak.  a ' 100 szt.</t>
  </si>
  <si>
    <t>Nazwa handlowa                 kod EAN</t>
  </si>
  <si>
    <t>12,5cmx12,5cm</t>
  </si>
  <si>
    <t>Opatrunek piankowy pokryty warstwą hydrożelu w postaci siatki, która uniemożliwia przywieranie warstwy piankowej do rany. Strona zewnętrzna pokryta wodoodporną folią poliuretanową</t>
  </si>
  <si>
    <t>op.a'50szt.</t>
  </si>
  <si>
    <t>10cmx10cm</t>
  </si>
  <si>
    <t>Opatrunek hydro warstwą hydrocoloiducolowy, samoprzylepny z cienką</t>
  </si>
  <si>
    <t>op.a'200 ml</t>
  </si>
  <si>
    <t>op.a'400 ml</t>
  </si>
  <si>
    <t>op.a'500ml</t>
  </si>
  <si>
    <t xml:space="preserve">szt. </t>
  </si>
  <si>
    <t>Krem ochronny z kreatyną przeznaczenie dla skóry narażonej na działanie szkodliwych czynników.</t>
  </si>
  <si>
    <t>Pianka do oczyszczania skóry do szybkiego i delikatnego usuwania zabrudzeń w przypadku nie trzymania stolca lub moczu , pochłanijaca zapach z dodatkiem kreatyny.</t>
  </si>
  <si>
    <t>Wodno-oleista emulsja do ciała, przeznaczona dla skóry narażonej na działanie moczu.</t>
  </si>
  <si>
    <t>Mydło w płynie przeznaczone dla skóry narażonej na podrażnienia z powodu długotrwałego leżenia.</t>
  </si>
  <si>
    <t>1 opak.</t>
  </si>
  <si>
    <t>op.a'100ml</t>
  </si>
  <si>
    <t>Cardiamid z Kofeiną</t>
  </si>
  <si>
    <t>Taksoid tężcowy/szczep.p/tężcowa</t>
  </si>
  <si>
    <t>Węglan wapnia A12AA04 opis!</t>
  </si>
  <si>
    <t>Acidum folicum</t>
  </si>
  <si>
    <t>Amoksycillinum/Acidum clavulanicum    J01CR02</t>
  </si>
  <si>
    <t>Hyoscini butyloromidum</t>
  </si>
  <si>
    <t>Valproic acid</t>
  </si>
  <si>
    <t>150 mg</t>
  </si>
  <si>
    <t>kaps.miękkie</t>
  </si>
  <si>
    <t>Olanzapinum</t>
  </si>
  <si>
    <t>maść d/oczu</t>
  </si>
  <si>
    <t>0,03g/g</t>
  </si>
  <si>
    <t>4,5g</t>
  </si>
  <si>
    <t>Ryfaksymina</t>
  </si>
  <si>
    <t>0,5mg/ml%</t>
  </si>
  <si>
    <t>Benzydaminy chlorowodorek</t>
  </si>
  <si>
    <t>pastylki tw.smak cytrynowy</t>
  </si>
  <si>
    <r>
      <t xml:space="preserve">Acetylsalicylic  </t>
    </r>
    <r>
      <rPr>
        <b/>
        <sz val="12"/>
        <color rgb="FF00B050"/>
        <rFont val="Calibri"/>
        <family val="2"/>
        <charset val="238"/>
        <scheme val="minor"/>
      </rPr>
      <t>acid S</t>
    </r>
    <r>
      <rPr>
        <sz val="12"/>
        <rFont val="Calibri"/>
        <family val="2"/>
        <charset val="238"/>
        <scheme val="minor"/>
      </rPr>
      <t xml:space="preserve"> N02BA01</t>
    </r>
  </si>
  <si>
    <t>Bismuthi subgallas+Zinci oxidum+Taninum</t>
  </si>
  <si>
    <t>czopki d/odb.</t>
  </si>
  <si>
    <t>[200mg+100mg+150mg]</t>
  </si>
  <si>
    <t>Anypiprazol z laktozą</t>
  </si>
  <si>
    <t>Chlorcheksydyna   A01AB03</t>
  </si>
  <si>
    <t>8,5mg/g</t>
  </si>
  <si>
    <t>Losartan  C09CA01</t>
  </si>
  <si>
    <t>Midazolam  N05CD08</t>
  </si>
  <si>
    <t xml:space="preserve">Monoazotan izosorbidu </t>
  </si>
  <si>
    <t xml:space="preserve">Nadroparyna  </t>
  </si>
  <si>
    <t xml:space="preserve">Oxytetracyklinum+Hydrocortisonum </t>
  </si>
  <si>
    <t xml:space="preserve">Penicylina fenoksymetylowa </t>
  </si>
  <si>
    <t>Probiotyk A07AX</t>
  </si>
  <si>
    <t xml:space="preserve">Salicylan choliny </t>
  </si>
  <si>
    <t>Salicylan choliny  A01AD</t>
  </si>
  <si>
    <t xml:space="preserve">Sztuczny lód w aerozolu </t>
  </si>
  <si>
    <t xml:space="preserve">Tolterodyna </t>
  </si>
  <si>
    <t xml:space="preserve">Triazotan glicerolu </t>
  </si>
  <si>
    <t xml:space="preserve">Tribenosidum+lidokainum hydrochloricum </t>
  </si>
  <si>
    <t>406.</t>
  </si>
  <si>
    <t>407.</t>
  </si>
  <si>
    <t>408.</t>
  </si>
  <si>
    <t>409.</t>
  </si>
  <si>
    <t>410.</t>
  </si>
  <si>
    <t>411.</t>
  </si>
  <si>
    <t>412.</t>
  </si>
  <si>
    <t>413.</t>
  </si>
  <si>
    <t>414.</t>
  </si>
  <si>
    <t>415.</t>
  </si>
  <si>
    <t>opis</t>
  </si>
  <si>
    <t>5kg</t>
  </si>
  <si>
    <t>37cm x 57cm</t>
  </si>
  <si>
    <t>Wata celulozowa, miękka  arkusze</t>
  </si>
  <si>
    <t>5m x 6 cm</t>
  </si>
  <si>
    <t>10 cm x 20 cm</t>
  </si>
  <si>
    <t>5m x 8 cm</t>
  </si>
  <si>
    <t>Rękaw opatrunkowy na rolce</t>
  </si>
  <si>
    <t>6m x 10m</t>
  </si>
  <si>
    <r>
      <t xml:space="preserve">Pieluchomajtki dla dorosłych rozmiar L, obwód  100 – 150 cm, </t>
    </r>
    <r>
      <rPr>
        <b/>
        <sz val="12"/>
        <rFont val="Calibri"/>
        <family val="2"/>
        <charset val="238"/>
        <scheme val="minor"/>
      </rPr>
      <t>przeznaczone dla osób z ciężkim  oraz bardzo ciężkim stopniem nietrzymania moczu.</t>
    </r>
    <r>
      <rPr>
        <sz val="12"/>
        <rFont val="Calibri"/>
        <family val="2"/>
        <charset val="238"/>
        <scheme val="minor"/>
      </rPr>
      <t xml:space="preserve"> Zapinane na  2 przylepcorzepy wielokrotnego użytku, Wykonane z miękkiej i delikatnej włókniny zatrzymującej wilgoć wewnątrz wkładu - superabsorbent. Pieluchomajtki posiadające falbanki skierowane do zewnątrz,  zabezpieczającymi przed wyciekaniem wilgoci, z elastycznymi włóknami w okolicach krocza, zawierające neutralizator zapachów wskaźnik wilgotności, zewnętrzna warstwa, boki wykonane z włókniny gwarantującej odpowiednią cyrkulację powietrza i pary wodnej. Chłonność 2600.  </t>
    </r>
  </si>
  <si>
    <t>2cm x1 m</t>
  </si>
  <si>
    <t xml:space="preserve">Rękaw opatrunkowy na rolce </t>
  </si>
  <si>
    <t>3cm x1 m</t>
  </si>
  <si>
    <t>Nazwa handlowa/klasa                  kod EAN</t>
  </si>
  <si>
    <t>Nazwa handlowa/klasa                kod EAN</t>
  </si>
  <si>
    <t>Nazwa handlowa/klasa                 kod EAN</t>
  </si>
  <si>
    <t>Nazwa handlowa /klasa                kod EAN</t>
  </si>
  <si>
    <t>Substancje czynne: wyciąg płynny złożony z: koszyczka rumianku (Matricariae flos), kory dębu (Quercus cortex), liścia szałwi (Salviae folium), ziela arnika (Arnica herba), kłącza tataraku (Calami rhizomate), ziela mięty pieprzowej (Menthae piperitae herba), ziela tymianku (Thymi herba); benzokaina.typu Dentosept</t>
  </si>
  <si>
    <t>Jeden czopek zawiera 42,4 mg zasadowego galusanu bizmutu (III), 17,4 mg tlenku bizmutu (III), 0,6 mg oksyjodogalusanu bizmutu (III), 17,4 mg rezorcynolu, 357 mg kwasu borowego, 212 mg tlenku cynku, 35,4 mg balsamu peruwiańskiego.typu  Hemorectal  C05AX02</t>
  </si>
  <si>
    <t>1 tabletka zawiera:
250 mg  magnezu wodoroasparaginianu - 17 mg jonów magnezu
250 mg potasu wodoroasparaginianu  - 54 mg jonów potasu,  A12CC</t>
  </si>
  <si>
    <t>Butelka zawiera: sodu diwodorofosforan dwuwodny, disodu fosforan dwunastowodny. sól sodowa p-oksybenzoesanu metylu, woda oczyszczonatypu Enema</t>
  </si>
  <si>
    <t>Aqua Purificata, Petrolatum, Cetearyl Alcohol, Paraffinum Liquidum, Cetomacrogol 1000, Phenoxyethanol.
Produkt nie zawiera SLS, parabenów, substancji zapachowych i barwników.typu Mediderm D02AX</t>
  </si>
  <si>
    <t xml:space="preserve"> Wyciąg płynny z owoców głogu i korzeni kozłka. Pozostałe składniki to: sacharoza, sodu benzoesan (E211), esencja pomarańczowa, woda oczyszczona. Lek zawiera do 10% (V/V) etanolu.typu Neospasmina N05CM</t>
  </si>
  <si>
    <t>Octan fludrokortyzonu+neomycyny                        +gramicydyny</t>
  </si>
  <si>
    <t>1mg+2500j.m.+25j.m.</t>
  </si>
  <si>
    <t>Promazyny chlorowodorek</t>
  </si>
  <si>
    <t>25mh</t>
  </si>
  <si>
    <t>Załącznik nr 1a</t>
  </si>
  <si>
    <t>Płyn wieloelektrolitowy zawierający w 100ml:  6,8 g chlorku sodu; 0,3 g chlorku potasu; 0,2 g sześciowodnego chlorku magnezu; 0,37 g dwuwodnego chlorku wapnia; 3,27 g trójwodnego octanu sodu; 0, 67 g kwasu jabłkowego. Substancje pomocnicze: wodorotlenek sodu, woda do wstrzykiwań.</t>
  </si>
  <si>
    <t>1 tabletka drażowana zawiera 35 mg sproszkowanego soku z liści aloesu (Aloe capensis) oraz 42 mg wyciągu suchego kory kruszyny (Frangulae corticis extractum siccum), czyli 10-15 mg antrazwiązków w przeliczeniu na aloinę.  A06AB</t>
  </si>
  <si>
    <t>sztuczna sól emska 450 mg, w tym: sodu wodorowęglan 318,150 mg, sodu bromek 0,045 mg, sodu fosforan bezwodny 0,225 mg, sodu chlorek 121,500 mg, sodu siarczan bezwodny 4,050 mg, potasu siarczan 6,030 mg;</t>
  </si>
  <si>
    <t xml:space="preserve">Aqua, Paraffinum Liquidum, Zinc Oxide, Paraffin, Lanolin, Cera Microcristallina, Sorbitan Sesquoleate, Benzyl Benzoate, Cera Alba, Benzyl Alcohol, Linalyl Acetate, Propylene Glycol, Benzyl Cinnamate, Lavandula Angustifolia Oil, Citric Acid, BHA </t>
  </si>
  <si>
    <t>Wyciąg suchy z korzenia rzodkwi czarnej z węglem leczniczym (1:1), wyciąg gęsty z ziela karczocha, kwas dehydrocholowy oraz olejek miętowy.</t>
  </si>
  <si>
    <t>Substancja wypełniająca - celuloza mikrokrystaliczna (żel celulozowy), amid kwasu nikotynowego (niacyna), skrobia kukurydziana, D-pantotenian wapnia (kwas pantotenowy), cyjanokobalamina (witamina B12) substancja przeciwzbrylająca - sole magnezowe kwasów tłuszczowych, chlorowodorek pirydoksyny (witamina B6), ryboflawina, monoazotan tiaminy (tiamina), substancja przeciwzbrylająca - dwutlenek krzemu, kwas pteroilomonoglutaminowy (kwas foliowy), D-biotyna (biotyna).Vitaminum B comp.</t>
  </si>
  <si>
    <t xml:space="preserve">Opatrunek jałowy , samoprzylepny z folii  poliuretanowej z wycięciem do zabezpieczenia miejsc wkłucia opatrunek IV </t>
  </si>
  <si>
    <t xml:space="preserve">Opatrunek hemostatyczny ( blokujący krwawienie) wykonany z  oczyszczonej wieprzowej pianki żelowej. Rozpuszcza się 3-5 dniach bez uszczerbku dla pacjenta </t>
  </si>
  <si>
    <t>10 cm x 5m</t>
  </si>
  <si>
    <t>12 cm x 5m</t>
  </si>
  <si>
    <t>15 cm x 5m</t>
  </si>
  <si>
    <r>
      <t xml:space="preserve">Paski do glukometrów spełniające warunki:
- automatyczny wyrzut paska (po badaniu zapewnia brak bezposredniego kontaktu personelu ze zuzytym testem paskowym),
- paski które nie wymagaja kodowania, paski posiadaja kapilarę do automatycznego zasysania krwi,
- paski do glukometrów zapewniają pomiar stężenia glukozy kalibrowanej do osocza w zakresie min 20-600mg/dl,
- czas pomiaru do 10 sekund,- Zakres przechowywania pasków od min 4 do min 40°C, Nowoczesna, biosensoryczna metoda pomiaru,
- brak interferencji z 74 substancji endo i egzogennych typu iXell
</t>
    </r>
    <r>
      <rPr>
        <b/>
        <sz val="11"/>
        <rFont val="Calibri"/>
        <family val="2"/>
        <charset val="238"/>
        <scheme val="minor"/>
      </rPr>
      <t>Zamawiający wymaga, aby paski były kompatybilne do  aparatów-glukometrów posiadanych przez szpital.</t>
    </r>
  </si>
  <si>
    <t>5fiol.s.s.
+rozp.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</si>
</sst>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0.00,&quot;     &quot;;&quot; -&quot;#&quot;      &quot;;@\ "/>
    <numFmt numFmtId="165" formatCode="#,##0.00;[Red]#,##0.00"/>
  </numFmts>
  <fonts count="22">
    <font>
      <sz val="11"/>
      <color indexed="8"/>
      <name val="Calibri"/>
      <family val="2"/>
      <charset val="238"/>
    </font>
    <font>
      <sz val="11"/>
      <color theme="1"/>
      <name val="Calibri"/>
      <family val="2"/>
      <charset val="238"/>
      <scheme val="minor"/>
    </font>
    <font>
      <sz val="11"/>
      <color indexed="8"/>
      <name val="Czcionka tekstu podstawowego"/>
      <charset val="238"/>
    </font>
    <font>
      <sz val="10"/>
      <color indexed="8"/>
      <name val="Arial"/>
      <family val="2"/>
      <charset val="238"/>
    </font>
    <font>
      <sz val="11"/>
      <color indexed="8"/>
      <name val="Calibri"/>
      <family val="2"/>
      <charset val="238"/>
    </font>
    <font>
      <sz val="11"/>
      <name val="Calibri"/>
      <family val="2"/>
      <charset val="238"/>
    </font>
    <font>
      <b/>
      <sz val="14"/>
      <name val="Calibri"/>
      <family val="2"/>
      <charset val="238"/>
    </font>
    <font>
      <b/>
      <sz val="12"/>
      <name val="Arial"/>
      <family val="2"/>
      <charset val="238"/>
    </font>
    <font>
      <sz val="11"/>
      <name val="Calibri"/>
      <family val="2"/>
      <charset val="238"/>
      <scheme val="minor"/>
    </font>
    <font>
      <b/>
      <sz val="11"/>
      <name val="Calibri"/>
      <family val="2"/>
      <charset val="238"/>
      <scheme val="minor"/>
    </font>
    <font>
      <b/>
      <sz val="12"/>
      <name val="Calibri"/>
      <family val="2"/>
      <charset val="238"/>
      <scheme val="minor"/>
    </font>
    <font>
      <sz val="12"/>
      <name val="Calibri"/>
      <family val="2"/>
      <charset val="238"/>
      <scheme val="minor"/>
    </font>
    <font>
      <sz val="12"/>
      <name val="Calibri"/>
      <family val="2"/>
      <charset val="238"/>
    </font>
    <font>
      <sz val="12"/>
      <name val="Arial1"/>
      <charset val="238"/>
    </font>
    <font>
      <sz val="12"/>
      <color rgb="FFFF0000"/>
      <name val="Calibri"/>
      <family val="2"/>
      <charset val="238"/>
      <scheme val="minor"/>
    </font>
    <font>
      <sz val="8"/>
      <name val="Calibri"/>
      <family val="2"/>
      <charset val="238"/>
    </font>
    <font>
      <sz val="12"/>
      <color indexed="8"/>
      <name val="Calibri"/>
      <family val="2"/>
      <charset val="238"/>
      <scheme val="minor"/>
    </font>
    <font>
      <b/>
      <sz val="12"/>
      <color rgb="FF000000"/>
      <name val="Calibri"/>
      <family val="2"/>
      <charset val="238"/>
      <scheme val="minor"/>
    </font>
    <font>
      <sz val="12"/>
      <color rgb="FF000000"/>
      <name val="Calibri"/>
      <family val="2"/>
      <charset val="238"/>
      <scheme val="minor"/>
    </font>
    <font>
      <sz val="12"/>
      <color theme="8" tint="-0.499984740745262"/>
      <name val="Calibri"/>
      <family val="2"/>
      <charset val="238"/>
      <scheme val="minor"/>
    </font>
    <font>
      <sz val="12"/>
      <color theme="1"/>
      <name val="Calibri"/>
      <family val="2"/>
      <charset val="238"/>
      <scheme val="minor"/>
    </font>
    <font>
      <b/>
      <sz val="12"/>
      <color rgb="FF00B050"/>
      <name val="Calibri"/>
      <family val="2"/>
      <charset val="238"/>
      <scheme val="minor"/>
    </font>
  </fonts>
  <fills count="3">
    <fill>
      <patternFill patternType="none"/>
    </fill>
    <fill>
      <patternFill patternType="gray125"/>
    </fill>
    <fill>
      <patternFill patternType="solid">
        <fgColor indexed="9"/>
        <bgColor indexed="26"/>
      </patternFill>
    </fill>
  </fills>
  <borders count="33">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top style="medium">
        <color indexed="8"/>
      </top>
      <bottom style="thin">
        <color rgb="FF000000"/>
      </bottom>
      <diagonal/>
    </border>
    <border>
      <left/>
      <right style="thin">
        <color rgb="FF000000"/>
      </right>
      <top style="medium">
        <color indexed="8"/>
      </top>
      <bottom style="thin">
        <color rgb="FF000000"/>
      </bottom>
      <diagonal/>
    </border>
    <border>
      <left style="thin">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bottom/>
      <diagonal/>
    </border>
    <border>
      <left style="thin">
        <color rgb="FF000000"/>
      </left>
      <right style="thin">
        <color rgb="FF000000"/>
      </right>
      <top/>
      <bottom/>
      <diagonal/>
    </border>
  </borders>
  <cellStyleXfs count="4">
    <xf numFmtId="0" fontId="0" fillId="0" borderId="0"/>
    <xf numFmtId="164" fontId="4" fillId="0" borderId="0" applyBorder="0" applyProtection="0"/>
    <xf numFmtId="0" fontId="2" fillId="0" borderId="0" applyBorder="0" applyProtection="0"/>
    <xf numFmtId="0" fontId="3" fillId="0" borderId="0" applyBorder="0" applyProtection="0"/>
  </cellStyleXfs>
  <cellXfs count="162">
    <xf numFmtId="0" fontId="0" fillId="0" borderId="0" xfId="0"/>
    <xf numFmtId="0" fontId="0" fillId="0" borderId="0" xfId="0" applyNumberFormat="1"/>
    <xf numFmtId="0" fontId="5" fillId="0" borderId="0" xfId="0" applyNumberFormat="1" applyFont="1"/>
    <xf numFmtId="0" fontId="5" fillId="0" borderId="0" xfId="0" applyFont="1"/>
    <xf numFmtId="0" fontId="5" fillId="0" borderId="0" xfId="0" applyNumberFormat="1" applyFont="1" applyProtection="1">
      <protection locked="0"/>
    </xf>
    <xf numFmtId="164" fontId="7" fillId="2" borderId="0" xfId="1" applyNumberFormat="1" applyFont="1" applyFill="1" applyBorder="1" applyAlignment="1">
      <alignment horizontal="right" vertical="center" wrapText="1"/>
    </xf>
    <xf numFmtId="0" fontId="8" fillId="0" borderId="0" xfId="0" applyNumberFormat="1" applyFont="1"/>
    <xf numFmtId="0" fontId="10" fillId="0" borderId="0" xfId="0" applyNumberFormat="1" applyFont="1" applyAlignment="1">
      <alignment horizontal="center" vertical="center" wrapText="1"/>
    </xf>
    <xf numFmtId="0" fontId="10" fillId="0" borderId="0" xfId="0" applyNumberFormat="1" applyFont="1" applyBorder="1" applyAlignment="1">
      <alignment horizontal="left" vertical="center" wrapText="1"/>
    </xf>
    <xf numFmtId="0"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4" fontId="10" fillId="0" borderId="0" xfId="0" applyNumberFormat="1" applyFont="1" applyBorder="1" applyAlignment="1">
      <alignment horizontal="center" vertical="center" wrapText="1"/>
    </xf>
    <xf numFmtId="9" fontId="10" fillId="0" borderId="0"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2" borderId="4"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9" fontId="10" fillId="0" borderId="4" xfId="0" applyNumberFormat="1" applyFont="1" applyBorder="1" applyAlignment="1">
      <alignment horizontal="center" vertical="center" wrapText="1"/>
    </xf>
    <xf numFmtId="0" fontId="10" fillId="2" borderId="10" xfId="0" applyNumberFormat="1" applyFont="1" applyFill="1" applyBorder="1" applyAlignment="1">
      <alignment horizontal="center" vertical="center" wrapText="1"/>
    </xf>
    <xf numFmtId="0" fontId="11" fillId="2" borderId="10" xfId="0" applyNumberFormat="1" applyFont="1" applyFill="1" applyBorder="1" applyAlignment="1">
      <alignment vertical="center" wrapText="1"/>
    </xf>
    <xf numFmtId="9" fontId="11" fillId="2" borderId="10" xfId="0" applyNumberFormat="1" applyFont="1" applyFill="1" applyBorder="1" applyAlignment="1">
      <alignment horizontal="center" vertical="center" wrapText="1"/>
    </xf>
    <xf numFmtId="164" fontId="11" fillId="2" borderId="10" xfId="1" applyNumberFormat="1" applyFont="1" applyFill="1" applyBorder="1" applyAlignment="1">
      <alignment horizontal="center" vertical="center" wrapText="1"/>
    </xf>
    <xf numFmtId="0" fontId="11" fillId="2" borderId="10" xfId="1" applyNumberFormat="1" applyFont="1" applyFill="1" applyBorder="1" applyAlignment="1">
      <alignment horizontal="center" vertical="center" wrapText="1"/>
    </xf>
    <xf numFmtId="2" fontId="11" fillId="2" borderId="10" xfId="1" applyNumberFormat="1" applyFont="1" applyFill="1" applyBorder="1" applyAlignment="1">
      <alignment horizontal="center" vertical="center" wrapText="1"/>
    </xf>
    <xf numFmtId="2" fontId="11"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4" fontId="11" fillId="0" borderId="10" xfId="2" applyNumberFormat="1" applyFont="1" applyFill="1" applyBorder="1" applyAlignment="1">
      <alignment horizontal="center" vertical="center" wrapText="1"/>
    </xf>
    <xf numFmtId="164" fontId="11" fillId="2" borderId="10" xfId="1" applyNumberFormat="1" applyFont="1" applyFill="1" applyBorder="1" applyAlignment="1">
      <alignment horizontal="center" vertical="center"/>
    </xf>
    <xf numFmtId="0" fontId="11" fillId="2" borderId="14" xfId="0" applyNumberFormat="1" applyFont="1" applyFill="1" applyBorder="1" applyAlignment="1">
      <alignment vertical="center" wrapText="1"/>
    </xf>
    <xf numFmtId="9" fontId="11" fillId="2" borderId="14" xfId="0" applyNumberFormat="1" applyFont="1" applyFill="1" applyBorder="1" applyAlignment="1">
      <alignment horizontal="center" vertical="center" wrapText="1"/>
    </xf>
    <xf numFmtId="164" fontId="11" fillId="2" borderId="14"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9" fontId="11" fillId="0" borderId="14" xfId="0" applyNumberFormat="1" applyFont="1" applyBorder="1" applyAlignment="1">
      <alignment horizontal="center" vertical="center" wrapText="1"/>
    </xf>
    <xf numFmtId="0" fontId="11" fillId="2" borderId="15" xfId="0" applyNumberFormat="1" applyFont="1" applyFill="1" applyBorder="1" applyAlignment="1">
      <alignment vertical="top"/>
    </xf>
    <xf numFmtId="9" fontId="11" fillId="2" borderId="16" xfId="0" applyNumberFormat="1" applyFont="1" applyFill="1" applyBorder="1" applyAlignment="1">
      <alignment horizontal="center" vertical="top"/>
    </xf>
    <xf numFmtId="164" fontId="11" fillId="2" borderId="16" xfId="1" applyNumberFormat="1" applyFont="1" applyFill="1" applyBorder="1" applyAlignment="1">
      <alignment horizontal="center" vertical="top"/>
    </xf>
    <xf numFmtId="0" fontId="11" fillId="2" borderId="16" xfId="1" applyNumberFormat="1" applyFont="1" applyFill="1" applyBorder="1" applyAlignment="1">
      <alignment horizontal="center" vertical="top"/>
    </xf>
    <xf numFmtId="9" fontId="11" fillId="0" borderId="16" xfId="0" applyNumberFormat="1" applyFont="1" applyBorder="1" applyAlignment="1">
      <alignment horizontal="center" vertical="top"/>
    </xf>
    <xf numFmtId="4" fontId="10" fillId="0" borderId="5"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9" fontId="7" fillId="0" borderId="0" xfId="0" applyNumberFormat="1" applyFont="1" applyBorder="1" applyAlignment="1">
      <alignment horizontal="center" vertical="center" wrapText="1"/>
    </xf>
    <xf numFmtId="4" fontId="13" fillId="0" borderId="0" xfId="2" applyNumberFormat="1" applyFont="1" applyFill="1" applyBorder="1" applyAlignment="1">
      <alignment horizontal="center" vertical="center" wrapText="1"/>
    </xf>
    <xf numFmtId="0" fontId="12" fillId="0" borderId="0" xfId="0" applyNumberFormat="1" applyFont="1"/>
    <xf numFmtId="164" fontId="11" fillId="2" borderId="9" xfId="1" applyNumberFormat="1" applyFont="1" applyFill="1" applyBorder="1" applyAlignment="1">
      <alignment horizontal="center" vertical="center"/>
    </xf>
    <xf numFmtId="0" fontId="11" fillId="2" borderId="9" xfId="0" applyNumberFormat="1" applyFont="1" applyFill="1" applyBorder="1" applyAlignment="1">
      <alignment vertical="center" wrapText="1"/>
    </xf>
    <xf numFmtId="9" fontId="11" fillId="2" borderId="9" xfId="0" applyNumberFormat="1" applyFont="1" applyFill="1" applyBorder="1" applyAlignment="1">
      <alignment horizontal="center" vertical="center" wrapText="1"/>
    </xf>
    <xf numFmtId="164" fontId="11" fillId="2" borderId="9" xfId="1" applyNumberFormat="1" applyFont="1" applyFill="1" applyBorder="1" applyAlignment="1">
      <alignment horizontal="center" vertical="center" wrapText="1"/>
    </xf>
    <xf numFmtId="0" fontId="11" fillId="2" borderId="9" xfId="1" applyNumberFormat="1" applyFont="1" applyFill="1" applyBorder="1" applyAlignment="1">
      <alignment horizontal="center" vertical="center" wrapText="1"/>
    </xf>
    <xf numFmtId="2" fontId="11" fillId="2" borderId="9" xfId="1" applyNumberFormat="1" applyFont="1" applyFill="1" applyBorder="1" applyAlignment="1">
      <alignment horizontal="center" vertical="center" wrapText="1"/>
    </xf>
    <xf numFmtId="9" fontId="11" fillId="0" borderId="9" xfId="0" applyNumberFormat="1" applyFont="1" applyBorder="1" applyAlignment="1">
      <alignment horizontal="center" vertical="center" wrapText="1"/>
    </xf>
    <xf numFmtId="4" fontId="10" fillId="0" borderId="10" xfId="2" applyNumberFormat="1" applyFont="1" applyFill="1" applyBorder="1" applyAlignment="1">
      <alignment horizontal="center" vertical="center" wrapText="1"/>
    </xf>
    <xf numFmtId="0" fontId="12" fillId="0" borderId="0" xfId="0" applyNumberFormat="1" applyFont="1" applyAlignment="1">
      <alignment horizontal="left"/>
    </xf>
    <xf numFmtId="9" fontId="14" fillId="2" borderId="10" xfId="0" applyNumberFormat="1" applyFont="1" applyFill="1" applyBorder="1" applyAlignment="1">
      <alignment horizontal="center" vertical="center" wrapText="1"/>
    </xf>
    <xf numFmtId="0" fontId="11" fillId="2" borderId="23" xfId="0" applyNumberFormat="1" applyFont="1" applyFill="1" applyBorder="1" applyAlignment="1">
      <alignment vertical="top"/>
    </xf>
    <xf numFmtId="9" fontId="11" fillId="2" borderId="24" xfId="0" applyNumberFormat="1" applyFont="1" applyFill="1" applyBorder="1" applyAlignment="1">
      <alignment horizontal="center" vertical="top"/>
    </xf>
    <xf numFmtId="164" fontId="11" fillId="2" borderId="24" xfId="1" applyNumberFormat="1" applyFont="1" applyFill="1" applyBorder="1" applyAlignment="1">
      <alignment horizontal="center" vertical="top"/>
    </xf>
    <xf numFmtId="2" fontId="11" fillId="0" borderId="9" xfId="0" applyNumberFormat="1" applyFont="1" applyBorder="1" applyAlignment="1">
      <alignment horizontal="center" vertical="center" wrapText="1"/>
    </xf>
    <xf numFmtId="0" fontId="9" fillId="0" borderId="9" xfId="0" applyNumberFormat="1" applyFont="1" applyBorder="1" applyAlignment="1">
      <alignment horizontal="center" textRotation="90" wrapText="1"/>
    </xf>
    <xf numFmtId="2" fontId="11" fillId="2" borderId="14" xfId="1" applyNumberFormat="1" applyFont="1" applyFill="1" applyBorder="1" applyAlignment="1">
      <alignment horizontal="center" vertical="center" wrapText="1"/>
    </xf>
    <xf numFmtId="2" fontId="11" fillId="2" borderId="16" xfId="1" applyNumberFormat="1" applyFont="1" applyFill="1" applyBorder="1" applyAlignment="1">
      <alignment horizontal="center" vertical="top"/>
    </xf>
    <xf numFmtId="4" fontId="11" fillId="0" borderId="23" xfId="2" applyNumberFormat="1" applyFont="1" applyFill="1" applyBorder="1" applyAlignment="1">
      <alignment horizontal="center" vertical="center" wrapText="1"/>
    </xf>
    <xf numFmtId="0" fontId="10" fillId="0" borderId="9" xfId="0" applyNumberFormat="1" applyFont="1" applyBorder="1" applyAlignment="1">
      <alignment horizontal="center" wrapText="1"/>
    </xf>
    <xf numFmtId="4" fontId="10" fillId="2" borderId="7" xfId="0" applyNumberFormat="1" applyFont="1" applyFill="1" applyBorder="1" applyAlignment="1">
      <alignment horizontal="center" vertical="center" wrapText="1"/>
    </xf>
    <xf numFmtId="4" fontId="11" fillId="0" borderId="15" xfId="2" applyNumberFormat="1" applyFont="1" applyFill="1" applyBorder="1" applyAlignment="1">
      <alignment horizontal="center" vertical="center" wrapText="1"/>
    </xf>
    <xf numFmtId="0" fontId="8" fillId="0" borderId="9" xfId="0" applyNumberFormat="1" applyFont="1" applyBorder="1"/>
    <xf numFmtId="0" fontId="10" fillId="2" borderId="9" xfId="0" applyNumberFormat="1" applyFont="1" applyFill="1" applyBorder="1" applyAlignment="1">
      <alignment horizontal="center" vertical="center" wrapText="1"/>
    </xf>
    <xf numFmtId="4" fontId="10" fillId="0" borderId="9" xfId="2" applyNumberFormat="1" applyFont="1" applyFill="1" applyBorder="1" applyAlignment="1">
      <alignment horizontal="center" vertical="center" wrapText="1"/>
    </xf>
    <xf numFmtId="0" fontId="11" fillId="0" borderId="0" xfId="0" applyNumberFormat="1" applyFont="1"/>
    <xf numFmtId="0" fontId="11" fillId="0" borderId="0" xfId="0" applyNumberFormat="1" applyFont="1" applyAlignment="1">
      <alignment horizontal="left"/>
    </xf>
    <xf numFmtId="0" fontId="10" fillId="2" borderId="9" xfId="0" applyNumberFormat="1" applyFont="1" applyFill="1" applyBorder="1" applyAlignment="1" applyProtection="1">
      <alignment horizontal="center" vertical="center" wrapText="1"/>
      <protection locked="0"/>
    </xf>
    <xf numFmtId="9" fontId="11" fillId="2" borderId="9" xfId="0" applyNumberFormat="1" applyFont="1" applyFill="1" applyBorder="1" applyAlignment="1" applyProtection="1">
      <alignment horizontal="center" vertical="center" wrapText="1"/>
      <protection locked="0"/>
    </xf>
    <xf numFmtId="164" fontId="11" fillId="2" borderId="9" xfId="1" applyNumberFormat="1" applyFont="1" applyFill="1" applyBorder="1" applyAlignment="1" applyProtection="1">
      <alignment horizontal="center" vertical="center" wrapText="1"/>
      <protection locked="0"/>
    </xf>
    <xf numFmtId="0" fontId="11" fillId="2" borderId="9" xfId="1" applyNumberFormat="1" applyFont="1" applyFill="1" applyBorder="1" applyAlignment="1" applyProtection="1">
      <alignment horizontal="center" vertical="center" wrapText="1"/>
      <protection locked="0"/>
    </xf>
    <xf numFmtId="2" fontId="11" fillId="2" borderId="9" xfId="1" applyNumberFormat="1" applyFont="1" applyFill="1" applyBorder="1" applyAlignment="1" applyProtection="1">
      <alignment horizontal="center" vertical="center" wrapText="1"/>
      <protection locked="0"/>
    </xf>
    <xf numFmtId="9" fontId="11" fillId="0" borderId="9" xfId="0" applyNumberFormat="1" applyFont="1" applyBorder="1" applyAlignment="1" applyProtection="1">
      <alignment horizontal="center" vertical="center" wrapText="1"/>
      <protection locked="0"/>
    </xf>
    <xf numFmtId="0" fontId="10" fillId="0" borderId="0" xfId="0" applyNumberFormat="1" applyFont="1" applyAlignment="1">
      <alignment horizontal="center"/>
    </xf>
    <xf numFmtId="0" fontId="16" fillId="0" borderId="0" xfId="0" applyFont="1"/>
    <xf numFmtId="0" fontId="16" fillId="0" borderId="0" xfId="0" applyFont="1" applyAlignment="1">
      <alignment horizontal="left"/>
    </xf>
    <xf numFmtId="0" fontId="10" fillId="0" borderId="11" xfId="0" applyFont="1" applyBorder="1" applyAlignment="1">
      <alignment horizontal="center" wrapText="1"/>
    </xf>
    <xf numFmtId="0" fontId="10" fillId="0" borderId="11" xfId="0"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8" xfId="0" applyNumberFormat="1" applyFont="1" applyBorder="1" applyAlignment="1">
      <alignment horizontal="center" vertical="center" wrapText="1"/>
    </xf>
    <xf numFmtId="0" fontId="11" fillId="0" borderId="11" xfId="0" applyFont="1" applyBorder="1" applyAlignment="1">
      <alignment horizontal="center"/>
    </xf>
    <xf numFmtId="0" fontId="11" fillId="0" borderId="11" xfId="0" applyFont="1" applyBorder="1" applyAlignment="1">
      <alignment horizontal="center" vertical="center" wrapText="1"/>
    </xf>
    <xf numFmtId="165" fontId="11" fillId="0" borderId="11" xfId="0" applyNumberFormat="1" applyFont="1" applyBorder="1" applyAlignment="1">
      <alignment horizontal="center" vertical="center"/>
    </xf>
    <xf numFmtId="9" fontId="11" fillId="0" borderId="11" xfId="0" applyNumberFormat="1" applyFont="1" applyBorder="1" applyAlignment="1">
      <alignment horizontal="center" vertical="center"/>
    </xf>
    <xf numFmtId="0" fontId="11" fillId="0" borderId="11" xfId="0" applyFont="1" applyBorder="1" applyAlignment="1">
      <alignment horizontal="center" vertical="center"/>
    </xf>
    <xf numFmtId="0" fontId="1" fillId="0" borderId="9" xfId="0" applyNumberFormat="1" applyFont="1" applyBorder="1"/>
    <xf numFmtId="9" fontId="11" fillId="0" borderId="18" xfId="0" applyNumberFormat="1" applyFont="1" applyBorder="1" applyAlignment="1">
      <alignment horizontal="center" vertical="center"/>
    </xf>
    <xf numFmtId="0" fontId="11" fillId="0" borderId="17" xfId="0" applyFont="1" applyBorder="1" applyAlignment="1">
      <alignment horizontal="center" vertical="center" wrapText="1"/>
    </xf>
    <xf numFmtId="165"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17" fillId="0" borderId="0" xfId="0" applyFont="1" applyFill="1" applyBorder="1" applyAlignment="1">
      <alignment horizontal="right" vertical="center" wrapText="1"/>
    </xf>
    <xf numFmtId="165" fontId="18" fillId="0" borderId="0" xfId="0" applyNumberFormat="1" applyFont="1" applyBorder="1" applyAlignment="1">
      <alignment horizontal="center" vertical="center"/>
    </xf>
    <xf numFmtId="0" fontId="17" fillId="0" borderId="0" xfId="0" applyFont="1" applyBorder="1" applyAlignment="1">
      <alignment horizontal="center" vertical="center"/>
    </xf>
    <xf numFmtId="165" fontId="19" fillId="0" borderId="0" xfId="0" applyNumberFormat="1" applyFont="1" applyBorder="1" applyAlignment="1">
      <alignment horizontal="center" vertical="center"/>
    </xf>
    <xf numFmtId="165"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1" fillId="0" borderId="9"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8" fillId="0" borderId="9" xfId="0" applyNumberFormat="1" applyFont="1" applyBorder="1" applyProtection="1">
      <protection locked="0"/>
    </xf>
    <xf numFmtId="0" fontId="11" fillId="0" borderId="9" xfId="0" applyFont="1" applyBorder="1" applyAlignment="1">
      <alignment horizontal="center" vertical="center"/>
    </xf>
    <xf numFmtId="165" fontId="11" fillId="0" borderId="9" xfId="0" applyNumberFormat="1" applyFont="1" applyBorder="1" applyAlignment="1">
      <alignment horizontal="center" vertical="center"/>
    </xf>
    <xf numFmtId="9" fontId="11" fillId="0" borderId="9" xfId="0" applyNumberFormat="1" applyFont="1" applyBorder="1" applyAlignment="1">
      <alignment horizontal="center" vertical="center"/>
    </xf>
    <xf numFmtId="0" fontId="10" fillId="2" borderId="25"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wrapText="1"/>
    </xf>
    <xf numFmtId="0" fontId="10" fillId="0" borderId="28" xfId="0" applyNumberFormat="1" applyFont="1" applyBorder="1" applyAlignment="1">
      <alignment horizontal="center" wrapText="1"/>
    </xf>
    <xf numFmtId="0" fontId="11" fillId="0" borderId="9"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9" xfId="0" applyFont="1" applyBorder="1" applyAlignment="1">
      <alignment horizontal="center" vertical="center" wrapText="1"/>
    </xf>
    <xf numFmtId="165" fontId="11" fillId="0" borderId="18" xfId="0" applyNumberFormat="1" applyFont="1" applyBorder="1" applyAlignment="1">
      <alignment horizontal="center" vertical="center"/>
    </xf>
    <xf numFmtId="9" fontId="11" fillId="0" borderId="19" xfId="0" applyNumberFormat="1" applyFont="1" applyBorder="1" applyAlignment="1">
      <alignment horizontal="center" vertical="center"/>
    </xf>
    <xf numFmtId="9" fontId="10" fillId="0" borderId="26" xfId="0" applyNumberFormat="1" applyFont="1" applyBorder="1" applyAlignment="1">
      <alignment horizontal="center" vertical="center" wrapText="1"/>
    </xf>
    <xf numFmtId="0" fontId="10" fillId="0" borderId="29" xfId="0" applyNumberFormat="1" applyFont="1" applyBorder="1" applyAlignment="1">
      <alignment horizontal="center" wrapText="1"/>
    </xf>
    <xf numFmtId="4" fontId="10" fillId="2" borderId="9" xfId="0" applyNumberFormat="1" applyFont="1" applyFill="1" applyBorder="1" applyAlignment="1">
      <alignment horizontal="center" vertical="center" wrapText="1"/>
    </xf>
    <xf numFmtId="4" fontId="10" fillId="2" borderId="28" xfId="0" applyNumberFormat="1" applyFont="1" applyFill="1" applyBorder="1" applyAlignment="1">
      <alignment horizontal="center" vertical="center" wrapText="1"/>
    </xf>
    <xf numFmtId="0" fontId="8" fillId="0" borderId="10" xfId="0" applyNumberFormat="1" applyFont="1" applyBorder="1"/>
    <xf numFmtId="0" fontId="10" fillId="2" borderId="15" xfId="0" applyNumberFormat="1" applyFont="1" applyFill="1" applyBorder="1" applyAlignment="1">
      <alignment horizontal="center" vertical="center" wrapText="1"/>
    </xf>
    <xf numFmtId="2" fontId="11" fillId="0" borderId="14" xfId="0" applyNumberFormat="1" applyFont="1" applyBorder="1" applyAlignment="1">
      <alignment horizontal="center" vertical="center" wrapText="1"/>
    </xf>
    <xf numFmtId="4" fontId="11" fillId="0" borderId="31" xfId="2" applyNumberFormat="1" applyFont="1" applyFill="1" applyBorder="1" applyAlignment="1">
      <alignment horizontal="center" vertical="center" wrapText="1"/>
    </xf>
    <xf numFmtId="4" fontId="11" fillId="0" borderId="9" xfId="2" applyNumberFormat="1"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32" xfId="0" applyFont="1" applyBorder="1" applyAlignment="1">
      <alignment horizontal="center" vertical="center"/>
    </xf>
    <xf numFmtId="165" fontId="11" fillId="0" borderId="32" xfId="0" applyNumberFormat="1" applyFont="1" applyBorder="1" applyAlignment="1">
      <alignment horizontal="center" vertical="center"/>
    </xf>
    <xf numFmtId="9" fontId="11" fillId="0" borderId="32" xfId="0" applyNumberFormat="1" applyFont="1" applyBorder="1" applyAlignment="1">
      <alignment horizontal="center" vertical="center"/>
    </xf>
    <xf numFmtId="0" fontId="11" fillId="2" borderId="9" xfId="1" applyNumberFormat="1" applyFont="1" applyFill="1" applyBorder="1" applyAlignment="1">
      <alignment horizontal="center" vertical="top"/>
    </xf>
    <xf numFmtId="0" fontId="11" fillId="0" borderId="18" xfId="0" applyFont="1" applyBorder="1" applyAlignment="1">
      <alignment horizontal="left" wrapText="1"/>
    </xf>
    <xf numFmtId="0" fontId="11" fillId="0" borderId="19" xfId="0" applyFont="1" applyBorder="1" applyAlignment="1">
      <alignment horizontal="left"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0" fillId="0" borderId="12" xfId="0" applyFont="1" applyFill="1" applyBorder="1" applyAlignment="1">
      <alignment horizontal="righ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6" fillId="0" borderId="0" xfId="0" applyNumberFormat="1" applyFont="1" applyAlignment="1">
      <alignment horizontal="center" vertical="center"/>
    </xf>
    <xf numFmtId="164" fontId="10" fillId="2" borderId="1" xfId="1" applyNumberFormat="1" applyFont="1" applyFill="1" applyBorder="1" applyAlignment="1">
      <alignment horizontal="right" vertical="center" wrapText="1"/>
    </xf>
    <xf numFmtId="164" fontId="10" fillId="2" borderId="2" xfId="1" applyNumberFormat="1" applyFont="1" applyFill="1" applyBorder="1" applyAlignment="1">
      <alignment horizontal="right" vertical="center" wrapText="1"/>
    </xf>
    <xf numFmtId="164" fontId="10" fillId="2" borderId="6" xfId="1" applyNumberFormat="1" applyFont="1" applyFill="1" applyBorder="1" applyAlignment="1">
      <alignment horizontal="right" vertical="center" wrapText="1"/>
    </xf>
    <xf numFmtId="0" fontId="11" fillId="2" borderId="9" xfId="0" applyNumberFormat="1" applyFont="1" applyFill="1" applyBorder="1" applyAlignment="1">
      <alignment horizontal="left" vertical="center" wrapText="1"/>
    </xf>
    <xf numFmtId="0" fontId="9" fillId="0" borderId="9" xfId="0" applyNumberFormat="1" applyFont="1" applyBorder="1" applyAlignment="1">
      <alignment horizontal="center" textRotation="90" wrapText="1"/>
    </xf>
    <xf numFmtId="0" fontId="11" fillId="2" borderId="9" xfId="0" applyNumberFormat="1" applyFont="1" applyFill="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wrapText="1"/>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top" wrapText="1"/>
    </xf>
    <xf numFmtId="0" fontId="11" fillId="0" borderId="13" xfId="0" applyFont="1" applyBorder="1" applyAlignment="1">
      <alignment horizontal="left" vertical="top" wrapText="1"/>
    </xf>
    <xf numFmtId="0" fontId="11" fillId="0" borderId="9" xfId="0" applyFont="1" applyBorder="1" applyAlignment="1">
      <alignment horizontal="center" vertical="center" wrapText="1"/>
    </xf>
    <xf numFmtId="0" fontId="10" fillId="0" borderId="11" xfId="0" applyFont="1" applyFill="1" applyBorder="1" applyAlignment="1">
      <alignment horizontal="right" vertical="center" wrapText="1"/>
    </xf>
    <xf numFmtId="0" fontId="11" fillId="0" borderId="20" xfId="0" applyFont="1" applyBorder="1" applyAlignment="1">
      <alignment horizontal="left" vertical="center" wrapText="1"/>
    </xf>
    <xf numFmtId="0" fontId="11" fillId="0" borderId="30" xfId="0" applyFont="1" applyBorder="1" applyAlignment="1">
      <alignment horizontal="left" vertical="center" wrapText="1"/>
    </xf>
    <xf numFmtId="0" fontId="8" fillId="2" borderId="10" xfId="0" applyNumberFormat="1" applyFont="1" applyFill="1" applyBorder="1" applyAlignment="1">
      <alignment vertical="center" wrapText="1"/>
    </xf>
  </cellXfs>
  <cellStyles count="4">
    <cellStyle name="Excel Built-in Excel Built-in Excel Built-in Excel Built-in Excel Built-in Dziesiętny 2" xfId="1" xr:uid="{00000000-0005-0000-0000-000000000000}"/>
    <cellStyle name="Excel Built-in Excel Built-in Excel Built-in Excel Built-in Excel Built-in Normalny 2" xfId="2" xr:uid="{00000000-0005-0000-0000-000001000000}"/>
    <cellStyle name="Excel Built-in Excel Built-in Excel Built-in Excel Built-in Excel Built-in Normalny 3" xfId="3" xr:uid="{00000000-0005-0000-0000-000002000000}"/>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04A7B"/>
      <rgbColor rgb="00969696"/>
      <rgbColor rgb="00003366"/>
      <rgbColor rgb="00339966"/>
      <rgbColor rgb="000D0D0D"/>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0"/>
  <sheetViews>
    <sheetView tabSelected="1" zoomScale="92" zoomScaleNormal="92" workbookViewId="0">
      <selection activeCell="E52" sqref="E52"/>
    </sheetView>
  </sheetViews>
  <sheetFormatPr defaultColWidth="9.42578125" defaultRowHeight="15"/>
  <cols>
    <col min="1" max="1" width="8.140625" style="2" customWidth="1"/>
    <col min="2" max="2" width="30.7109375" style="2" customWidth="1"/>
    <col min="3" max="3" width="15.42578125" style="2" customWidth="1"/>
    <col min="4" max="4" width="23.85546875" style="2" bestFit="1" customWidth="1"/>
    <col min="5" max="5" width="14.140625" style="2" customWidth="1"/>
    <col min="6" max="6" width="9.42578125" style="2"/>
    <col min="7" max="7" width="10.5703125" style="2" customWidth="1"/>
    <col min="8" max="8" width="16.140625" style="2" customWidth="1"/>
    <col min="9" max="9" width="9" style="2" customWidth="1"/>
    <col min="10" max="10" width="15.7109375" style="2" customWidth="1"/>
    <col min="11" max="11" width="21.7109375" style="2" customWidth="1"/>
    <col min="12" max="16384" width="9.42578125" style="2"/>
  </cols>
  <sheetData>
    <row r="1" spans="1:11">
      <c r="H1" s="2" t="s">
        <v>1200</v>
      </c>
    </row>
    <row r="2" spans="1:11" ht="18.75">
      <c r="A2" s="142" t="s">
        <v>515</v>
      </c>
      <c r="B2" s="142"/>
      <c r="C2" s="142"/>
      <c r="D2" s="142"/>
      <c r="E2" s="142"/>
      <c r="F2" s="142"/>
      <c r="G2" s="142"/>
      <c r="H2" s="142"/>
      <c r="I2" s="142"/>
      <c r="J2" s="142"/>
    </row>
    <row r="3" spans="1:11">
      <c r="G3" s="3"/>
    </row>
    <row r="4" spans="1:11">
      <c r="G4" s="3"/>
    </row>
    <row r="5" spans="1:11" ht="32.25" thickBot="1">
      <c r="A5" s="7" t="s">
        <v>511</v>
      </c>
      <c r="B5" s="8" t="s">
        <v>948</v>
      </c>
      <c r="C5" s="9"/>
      <c r="D5" s="9"/>
      <c r="E5" s="9"/>
      <c r="F5" s="9"/>
      <c r="G5" s="10"/>
      <c r="H5" s="11"/>
      <c r="I5" s="12"/>
      <c r="J5" s="13"/>
      <c r="K5" s="6"/>
    </row>
    <row r="6" spans="1:11" ht="43.5" customHeight="1" thickBot="1">
      <c r="A6" s="14" t="s">
        <v>1</v>
      </c>
      <c r="B6" s="14" t="s">
        <v>2</v>
      </c>
      <c r="C6" s="14" t="s">
        <v>3</v>
      </c>
      <c r="D6" s="14" t="s">
        <v>4</v>
      </c>
      <c r="E6" s="15" t="s">
        <v>5</v>
      </c>
      <c r="F6" s="14" t="s">
        <v>510</v>
      </c>
      <c r="G6" s="15" t="s">
        <v>6</v>
      </c>
      <c r="H6" s="15" t="s">
        <v>7</v>
      </c>
      <c r="I6" s="16" t="s">
        <v>8</v>
      </c>
      <c r="J6" s="62" t="s">
        <v>9</v>
      </c>
      <c r="K6" s="61" t="s">
        <v>1110</v>
      </c>
    </row>
    <row r="7" spans="1:11" ht="52.5" customHeight="1">
      <c r="A7" s="17" t="s">
        <v>0</v>
      </c>
      <c r="B7" s="18" t="s">
        <v>1086</v>
      </c>
      <c r="C7" s="19" t="s">
        <v>339</v>
      </c>
      <c r="D7" s="19" t="s">
        <v>340</v>
      </c>
      <c r="E7" s="20"/>
      <c r="F7" s="21">
        <v>20</v>
      </c>
      <c r="G7" s="22"/>
      <c r="H7" s="23">
        <f t="shared" ref="H7:H101" si="0">G7*F7</f>
        <v>0</v>
      </c>
      <c r="I7" s="24"/>
      <c r="J7" s="60">
        <f>ROUND(H7*(1+I7),2)</f>
        <v>0</v>
      </c>
      <c r="K7" s="64"/>
    </row>
    <row r="8" spans="1:11" ht="54.75" customHeight="1">
      <c r="A8" s="17" t="s">
        <v>13</v>
      </c>
      <c r="B8" s="18" t="s">
        <v>1087</v>
      </c>
      <c r="C8" s="19" t="s">
        <v>339</v>
      </c>
      <c r="D8" s="19" t="s">
        <v>976</v>
      </c>
      <c r="E8" s="20"/>
      <c r="F8" s="21">
        <v>10</v>
      </c>
      <c r="G8" s="22"/>
      <c r="H8" s="23">
        <f t="shared" si="0"/>
        <v>0</v>
      </c>
      <c r="I8" s="24"/>
      <c r="J8" s="60">
        <f t="shared" ref="J8:J78" si="1">ROUND(H8*(1+I8),2)</f>
        <v>0</v>
      </c>
      <c r="K8" s="64"/>
    </row>
    <row r="9" spans="1:11" ht="52.5" customHeight="1">
      <c r="A9" s="17" t="s">
        <v>14</v>
      </c>
      <c r="B9" s="18" t="s">
        <v>1087</v>
      </c>
      <c r="C9" s="19" t="s">
        <v>339</v>
      </c>
      <c r="D9" s="19" t="s">
        <v>341</v>
      </c>
      <c r="E9" s="20"/>
      <c r="F9" s="21">
        <v>35</v>
      </c>
      <c r="G9" s="22"/>
      <c r="H9" s="23">
        <f t="shared" si="0"/>
        <v>0</v>
      </c>
      <c r="I9" s="24"/>
      <c r="J9" s="60">
        <f t="shared" si="1"/>
        <v>0</v>
      </c>
      <c r="K9" s="64"/>
    </row>
    <row r="10" spans="1:11" ht="31.5">
      <c r="A10" s="17" t="s">
        <v>31</v>
      </c>
      <c r="B10" s="18" t="s">
        <v>1088</v>
      </c>
      <c r="C10" s="19" t="s">
        <v>339</v>
      </c>
      <c r="D10" s="19" t="s">
        <v>835</v>
      </c>
      <c r="E10" s="20"/>
      <c r="F10" s="21">
        <v>7</v>
      </c>
      <c r="G10" s="22"/>
      <c r="H10" s="23">
        <f t="shared" si="0"/>
        <v>0</v>
      </c>
      <c r="I10" s="24"/>
      <c r="J10" s="60">
        <f t="shared" si="1"/>
        <v>0</v>
      </c>
      <c r="K10" s="64"/>
    </row>
    <row r="11" spans="1:11" ht="31.5">
      <c r="A11" s="17" t="s">
        <v>33</v>
      </c>
      <c r="B11" s="18" t="s">
        <v>1089</v>
      </c>
      <c r="C11" s="19" t="s">
        <v>339</v>
      </c>
      <c r="D11" s="19" t="s">
        <v>1054</v>
      </c>
      <c r="E11" s="20"/>
      <c r="F11" s="21">
        <v>7</v>
      </c>
      <c r="G11" s="22"/>
      <c r="H11" s="23">
        <f t="shared" ref="H11" si="2">G11*F11</f>
        <v>0</v>
      </c>
      <c r="I11" s="24"/>
      <c r="J11" s="60">
        <f t="shared" ref="J11" si="3">ROUND(H11*(1+I11),2)</f>
        <v>0</v>
      </c>
      <c r="K11" s="64"/>
    </row>
    <row r="12" spans="1:11" ht="31.5">
      <c r="A12" s="17" t="s">
        <v>37</v>
      </c>
      <c r="B12" s="18" t="s">
        <v>1090</v>
      </c>
      <c r="C12" s="19" t="s">
        <v>339</v>
      </c>
      <c r="D12" s="19" t="s">
        <v>26</v>
      </c>
      <c r="E12" s="20"/>
      <c r="F12" s="21">
        <v>8</v>
      </c>
      <c r="G12" s="22"/>
      <c r="H12" s="23">
        <f t="shared" ref="H12" si="4">G12*F12</f>
        <v>0</v>
      </c>
      <c r="I12" s="24"/>
      <c r="J12" s="60">
        <f t="shared" ref="J12" si="5">ROUND(H12*(1+I12),2)</f>
        <v>0</v>
      </c>
      <c r="K12" s="64"/>
    </row>
    <row r="13" spans="1:11" ht="31.5">
      <c r="A13" s="17" t="s">
        <v>41</v>
      </c>
      <c r="B13" s="18" t="s">
        <v>1090</v>
      </c>
      <c r="C13" s="19" t="s">
        <v>339</v>
      </c>
      <c r="D13" s="19" t="s">
        <v>342</v>
      </c>
      <c r="E13" s="20"/>
      <c r="F13" s="21">
        <v>18</v>
      </c>
      <c r="G13" s="22"/>
      <c r="H13" s="23">
        <f t="shared" si="0"/>
        <v>0</v>
      </c>
      <c r="I13" s="24"/>
      <c r="J13" s="60">
        <f t="shared" si="1"/>
        <v>0</v>
      </c>
      <c r="K13" s="64"/>
    </row>
    <row r="14" spans="1:11" ht="31.5">
      <c r="A14" s="17" t="s">
        <v>61</v>
      </c>
      <c r="B14" s="18" t="s">
        <v>1090</v>
      </c>
      <c r="C14" s="19" t="s">
        <v>339</v>
      </c>
      <c r="D14" s="19" t="s">
        <v>343</v>
      </c>
      <c r="E14" s="20"/>
      <c r="F14" s="21">
        <v>10</v>
      </c>
      <c r="G14" s="22"/>
      <c r="H14" s="23">
        <f t="shared" si="0"/>
        <v>0</v>
      </c>
      <c r="I14" s="24"/>
      <c r="J14" s="60">
        <f t="shared" si="1"/>
        <v>0</v>
      </c>
      <c r="K14" s="64"/>
    </row>
    <row r="15" spans="1:11" ht="15.75">
      <c r="A15" s="17" t="s">
        <v>63</v>
      </c>
      <c r="B15" s="18" t="s">
        <v>968</v>
      </c>
      <c r="C15" s="19" t="s">
        <v>969</v>
      </c>
      <c r="D15" s="19" t="s">
        <v>56</v>
      </c>
      <c r="E15" s="20" t="s">
        <v>51</v>
      </c>
      <c r="F15" s="21">
        <v>1</v>
      </c>
      <c r="G15" s="22"/>
      <c r="H15" s="23">
        <f t="shared" si="0"/>
        <v>0</v>
      </c>
      <c r="I15" s="24"/>
      <c r="J15" s="60">
        <f t="shared" si="1"/>
        <v>0</v>
      </c>
      <c r="K15" s="64"/>
    </row>
    <row r="16" spans="1:11" ht="15.75">
      <c r="A16" s="17" t="s">
        <v>67</v>
      </c>
      <c r="B16" s="18" t="s">
        <v>380</v>
      </c>
      <c r="C16" s="19" t="s">
        <v>47</v>
      </c>
      <c r="D16" s="19" t="s">
        <v>50</v>
      </c>
      <c r="E16" s="20" t="s">
        <v>146</v>
      </c>
      <c r="F16" s="21">
        <v>2</v>
      </c>
      <c r="G16" s="22"/>
      <c r="H16" s="23">
        <f t="shared" si="0"/>
        <v>0</v>
      </c>
      <c r="I16" s="24"/>
      <c r="J16" s="60">
        <f t="shared" si="1"/>
        <v>0</v>
      </c>
      <c r="K16" s="64"/>
    </row>
    <row r="17" spans="1:11" ht="15.75">
      <c r="A17" s="17" t="s">
        <v>71</v>
      </c>
      <c r="B17" s="18" t="s">
        <v>184</v>
      </c>
      <c r="C17" s="19" t="s">
        <v>185</v>
      </c>
      <c r="D17" s="19" t="s">
        <v>186</v>
      </c>
      <c r="E17" s="20" t="s">
        <v>187</v>
      </c>
      <c r="F17" s="21">
        <v>35</v>
      </c>
      <c r="G17" s="22"/>
      <c r="H17" s="23">
        <f t="shared" si="0"/>
        <v>0</v>
      </c>
      <c r="I17" s="24"/>
      <c r="J17" s="60">
        <f t="shared" si="1"/>
        <v>0</v>
      </c>
      <c r="K17" s="64"/>
    </row>
    <row r="18" spans="1:11" ht="15.75">
      <c r="A18" s="17" t="s">
        <v>75</v>
      </c>
      <c r="B18" s="18" t="s">
        <v>229</v>
      </c>
      <c r="C18" s="19" t="s">
        <v>139</v>
      </c>
      <c r="D18" s="19" t="s">
        <v>230</v>
      </c>
      <c r="E18" s="20" t="s">
        <v>146</v>
      </c>
      <c r="F18" s="21">
        <v>20</v>
      </c>
      <c r="G18" s="22"/>
      <c r="H18" s="23">
        <f t="shared" si="0"/>
        <v>0</v>
      </c>
      <c r="I18" s="24"/>
      <c r="J18" s="60">
        <f t="shared" si="1"/>
        <v>0</v>
      </c>
      <c r="K18" s="64"/>
    </row>
    <row r="19" spans="1:11" ht="31.5">
      <c r="A19" s="17" t="s">
        <v>79</v>
      </c>
      <c r="B19" s="18" t="s">
        <v>1143</v>
      </c>
      <c r="C19" s="19" t="s">
        <v>47</v>
      </c>
      <c r="D19" s="19" t="s">
        <v>123</v>
      </c>
      <c r="E19" s="20" t="s">
        <v>82</v>
      </c>
      <c r="F19" s="21">
        <v>25</v>
      </c>
      <c r="G19" s="22"/>
      <c r="H19" s="23">
        <f t="shared" si="0"/>
        <v>0</v>
      </c>
      <c r="I19" s="24"/>
      <c r="J19" s="60">
        <f t="shared" si="1"/>
        <v>0</v>
      </c>
      <c r="K19" s="64"/>
    </row>
    <row r="20" spans="1:11" ht="15.75">
      <c r="A20" s="17" t="s">
        <v>209</v>
      </c>
      <c r="B20" s="18" t="s">
        <v>320</v>
      </c>
      <c r="C20" s="19" t="s">
        <v>300</v>
      </c>
      <c r="D20" s="19">
        <v>0.03</v>
      </c>
      <c r="E20" s="20" t="s">
        <v>980</v>
      </c>
      <c r="F20" s="21">
        <v>5</v>
      </c>
      <c r="G20" s="22"/>
      <c r="H20" s="23">
        <f t="shared" si="0"/>
        <v>0</v>
      </c>
      <c r="I20" s="24"/>
      <c r="J20" s="60">
        <f t="shared" si="1"/>
        <v>0</v>
      </c>
      <c r="K20" s="64"/>
    </row>
    <row r="21" spans="1:11" ht="15.75">
      <c r="A21" s="17" t="s">
        <v>226</v>
      </c>
      <c r="B21" s="18" t="s">
        <v>320</v>
      </c>
      <c r="C21" s="19" t="s">
        <v>300</v>
      </c>
      <c r="D21" s="19">
        <v>0.03</v>
      </c>
      <c r="E21" s="20" t="s">
        <v>321</v>
      </c>
      <c r="F21" s="21">
        <v>3</v>
      </c>
      <c r="G21" s="22"/>
      <c r="H21" s="23">
        <f t="shared" si="0"/>
        <v>0</v>
      </c>
      <c r="I21" s="24"/>
      <c r="J21" s="60">
        <f t="shared" si="1"/>
        <v>0</v>
      </c>
      <c r="K21" s="64"/>
    </row>
    <row r="22" spans="1:11" ht="15.75">
      <c r="A22" s="17" t="s">
        <v>228</v>
      </c>
      <c r="B22" s="18" t="s">
        <v>1072</v>
      </c>
      <c r="C22" s="19" t="s">
        <v>55</v>
      </c>
      <c r="D22" s="19" t="s">
        <v>264</v>
      </c>
      <c r="E22" s="20" t="s">
        <v>60</v>
      </c>
      <c r="F22" s="21">
        <v>10</v>
      </c>
      <c r="G22" s="22"/>
      <c r="H22" s="23">
        <f t="shared" ref="H22" si="6">G22*F22</f>
        <v>0</v>
      </c>
      <c r="I22" s="24"/>
      <c r="J22" s="60">
        <f t="shared" ref="J22" si="7">ROUND(H22*(1+I22),2)</f>
        <v>0</v>
      </c>
      <c r="K22" s="64"/>
    </row>
    <row r="23" spans="1:11" ht="15.75">
      <c r="A23" s="17" t="s">
        <v>317</v>
      </c>
      <c r="B23" s="18" t="s">
        <v>1129</v>
      </c>
      <c r="C23" s="19" t="s">
        <v>47</v>
      </c>
      <c r="D23" s="19" t="s">
        <v>412</v>
      </c>
      <c r="E23" s="20" t="s">
        <v>51</v>
      </c>
      <c r="F23" s="21">
        <v>1</v>
      </c>
      <c r="G23" s="22"/>
      <c r="H23" s="23">
        <f t="shared" ref="H23:H24" si="8">G23*F23</f>
        <v>0</v>
      </c>
      <c r="I23" s="24"/>
      <c r="J23" s="60">
        <f t="shared" ref="J23:J24" si="9">ROUND(H23*(1+I23),2)</f>
        <v>0</v>
      </c>
      <c r="K23" s="64"/>
    </row>
    <row r="24" spans="1:11" ht="15.75">
      <c r="A24" s="17" t="s">
        <v>319</v>
      </c>
      <c r="B24" s="18" t="s">
        <v>1129</v>
      </c>
      <c r="C24" s="19" t="s">
        <v>47</v>
      </c>
      <c r="D24" s="19" t="s">
        <v>130</v>
      </c>
      <c r="E24" s="20" t="s">
        <v>51</v>
      </c>
      <c r="F24" s="21">
        <v>1</v>
      </c>
      <c r="G24" s="22"/>
      <c r="H24" s="23">
        <f t="shared" si="8"/>
        <v>0</v>
      </c>
      <c r="I24" s="24"/>
      <c r="J24" s="60">
        <f t="shared" si="9"/>
        <v>0</v>
      </c>
      <c r="K24" s="64"/>
    </row>
    <row r="25" spans="1:11" ht="15.75">
      <c r="A25" s="17" t="s">
        <v>496</v>
      </c>
      <c r="B25" s="18" t="s">
        <v>1056</v>
      </c>
      <c r="C25" s="19" t="s">
        <v>55</v>
      </c>
      <c r="D25" s="19" t="s">
        <v>1055</v>
      </c>
      <c r="E25" s="20" t="s">
        <v>51</v>
      </c>
      <c r="F25" s="21">
        <v>4</v>
      </c>
      <c r="G25" s="22"/>
      <c r="H25" s="23">
        <f t="shared" ref="H25" si="10">G25*F25</f>
        <v>0</v>
      </c>
      <c r="I25" s="24"/>
      <c r="J25" s="60">
        <f t="shared" ref="J25" si="11">ROUND(H25*(1+I25),2)</f>
        <v>0</v>
      </c>
      <c r="K25" s="64"/>
    </row>
    <row r="26" spans="1:11" ht="15.75">
      <c r="A26" s="17" t="s">
        <v>498</v>
      </c>
      <c r="B26" s="18" t="s">
        <v>1056</v>
      </c>
      <c r="C26" s="19" t="s">
        <v>1136</v>
      </c>
      <c r="D26" s="19" t="s">
        <v>1137</v>
      </c>
      <c r="E26" s="20" t="s">
        <v>1138</v>
      </c>
      <c r="F26" s="21">
        <v>1</v>
      </c>
      <c r="G26" s="22"/>
      <c r="H26" s="23">
        <f t="shared" ref="H26" si="12">G26*F26</f>
        <v>0</v>
      </c>
      <c r="I26" s="24"/>
      <c r="J26" s="60">
        <f t="shared" ref="J26" si="13">ROUND(H26*(1+I26),2)</f>
        <v>0</v>
      </c>
      <c r="K26" s="64"/>
    </row>
    <row r="27" spans="1:11" ht="31.5">
      <c r="A27" s="17" t="s">
        <v>500</v>
      </c>
      <c r="B27" s="18" t="s">
        <v>957</v>
      </c>
      <c r="C27" s="19" t="s">
        <v>101</v>
      </c>
      <c r="D27" s="19" t="s">
        <v>958</v>
      </c>
      <c r="E27" s="20" t="s">
        <v>285</v>
      </c>
      <c r="F27" s="21">
        <v>8</v>
      </c>
      <c r="G27" s="22"/>
      <c r="H27" s="23">
        <f t="shared" si="0"/>
        <v>0</v>
      </c>
      <c r="I27" s="24"/>
      <c r="J27" s="60">
        <f t="shared" si="1"/>
        <v>0</v>
      </c>
      <c r="K27" s="64"/>
    </row>
    <row r="28" spans="1:11" ht="15.75">
      <c r="A28" s="17" t="s">
        <v>501</v>
      </c>
      <c r="B28" s="18" t="s">
        <v>792</v>
      </c>
      <c r="C28" s="19" t="s">
        <v>239</v>
      </c>
      <c r="D28" s="19" t="s">
        <v>309</v>
      </c>
      <c r="E28" s="20" t="s">
        <v>240</v>
      </c>
      <c r="F28" s="21">
        <v>4</v>
      </c>
      <c r="G28" s="22"/>
      <c r="H28" s="23">
        <f t="shared" si="0"/>
        <v>0</v>
      </c>
      <c r="I28" s="24"/>
      <c r="J28" s="60">
        <f t="shared" si="1"/>
        <v>0</v>
      </c>
      <c r="K28" s="64"/>
    </row>
    <row r="29" spans="1:11" ht="15.75">
      <c r="A29" s="17" t="s">
        <v>503</v>
      </c>
      <c r="B29" s="18" t="s">
        <v>792</v>
      </c>
      <c r="C29" s="19" t="s">
        <v>793</v>
      </c>
      <c r="D29" s="19"/>
      <c r="E29" s="20" t="s">
        <v>314</v>
      </c>
      <c r="F29" s="21">
        <v>4</v>
      </c>
      <c r="G29" s="22"/>
      <c r="H29" s="23">
        <f t="shared" si="0"/>
        <v>0</v>
      </c>
      <c r="I29" s="24"/>
      <c r="J29" s="60">
        <f t="shared" si="1"/>
        <v>0</v>
      </c>
      <c r="K29" s="64"/>
    </row>
    <row r="30" spans="1:11" ht="15.75">
      <c r="A30" s="17" t="s">
        <v>504</v>
      </c>
      <c r="B30" s="18" t="s">
        <v>122</v>
      </c>
      <c r="C30" s="19" t="s">
        <v>47</v>
      </c>
      <c r="D30" s="19" t="s">
        <v>123</v>
      </c>
      <c r="E30" s="20" t="s">
        <v>124</v>
      </c>
      <c r="F30" s="21">
        <v>5</v>
      </c>
      <c r="G30" s="22"/>
      <c r="H30" s="23">
        <f t="shared" si="0"/>
        <v>0</v>
      </c>
      <c r="I30" s="24"/>
      <c r="J30" s="60">
        <f t="shared" si="1"/>
        <v>0</v>
      </c>
      <c r="K30" s="64"/>
    </row>
    <row r="31" spans="1:11" ht="15.75">
      <c r="A31" s="17" t="s">
        <v>507</v>
      </c>
      <c r="B31" s="18" t="s">
        <v>122</v>
      </c>
      <c r="C31" s="19" t="s">
        <v>47</v>
      </c>
      <c r="D31" s="19" t="s">
        <v>99</v>
      </c>
      <c r="E31" s="20" t="s">
        <v>124</v>
      </c>
      <c r="F31" s="21">
        <v>5</v>
      </c>
      <c r="G31" s="22"/>
      <c r="H31" s="23">
        <f t="shared" si="0"/>
        <v>0</v>
      </c>
      <c r="I31" s="24"/>
      <c r="J31" s="60">
        <f t="shared" si="1"/>
        <v>0</v>
      </c>
      <c r="K31" s="64"/>
    </row>
    <row r="32" spans="1:11" ht="15.75">
      <c r="A32" s="17" t="s">
        <v>516</v>
      </c>
      <c r="B32" s="18" t="s">
        <v>850</v>
      </c>
      <c r="C32" s="19" t="s">
        <v>47</v>
      </c>
      <c r="D32" s="19" t="s">
        <v>204</v>
      </c>
      <c r="E32" s="20" t="s">
        <v>51</v>
      </c>
      <c r="F32" s="21">
        <v>3</v>
      </c>
      <c r="G32" s="22"/>
      <c r="H32" s="23">
        <f t="shared" si="0"/>
        <v>0</v>
      </c>
      <c r="I32" s="24"/>
      <c r="J32" s="60">
        <f t="shared" si="1"/>
        <v>0</v>
      </c>
      <c r="K32" s="64"/>
    </row>
    <row r="33" spans="1:11" ht="15.75">
      <c r="A33" s="17" t="s">
        <v>517</v>
      </c>
      <c r="B33" s="18" t="s">
        <v>850</v>
      </c>
      <c r="C33" s="19" t="s">
        <v>47</v>
      </c>
      <c r="D33" s="19" t="s">
        <v>133</v>
      </c>
      <c r="E33" s="20" t="s">
        <v>51</v>
      </c>
      <c r="F33" s="21">
        <v>3</v>
      </c>
      <c r="G33" s="22"/>
      <c r="H33" s="23">
        <f t="shared" si="0"/>
        <v>0</v>
      </c>
      <c r="I33" s="24"/>
      <c r="J33" s="60">
        <f t="shared" si="1"/>
        <v>0</v>
      </c>
      <c r="K33" s="64"/>
    </row>
    <row r="34" spans="1:11" ht="15.75">
      <c r="A34" s="17" t="s">
        <v>518</v>
      </c>
      <c r="B34" s="18" t="s">
        <v>1076</v>
      </c>
      <c r="C34" s="19" t="s">
        <v>176</v>
      </c>
      <c r="D34" s="19" t="s">
        <v>182</v>
      </c>
      <c r="E34" s="20" t="s">
        <v>183</v>
      </c>
      <c r="F34" s="21">
        <v>13</v>
      </c>
      <c r="G34" s="22"/>
      <c r="H34" s="23">
        <f t="shared" si="0"/>
        <v>0</v>
      </c>
      <c r="I34" s="24"/>
      <c r="J34" s="60">
        <f t="shared" si="1"/>
        <v>0</v>
      </c>
      <c r="K34" s="64"/>
    </row>
    <row r="35" spans="1:11" ht="15.75">
      <c r="A35" s="17" t="s">
        <v>519</v>
      </c>
      <c r="B35" s="18" t="s">
        <v>81</v>
      </c>
      <c r="C35" s="19" t="s">
        <v>47</v>
      </c>
      <c r="D35" s="19" t="s">
        <v>21</v>
      </c>
      <c r="E35" s="20" t="s">
        <v>82</v>
      </c>
      <c r="F35" s="21">
        <v>80</v>
      </c>
      <c r="G35" s="22"/>
      <c r="H35" s="23">
        <f t="shared" si="0"/>
        <v>0</v>
      </c>
      <c r="I35" s="24"/>
      <c r="J35" s="60">
        <f t="shared" si="1"/>
        <v>0</v>
      </c>
      <c r="K35" s="64"/>
    </row>
    <row r="36" spans="1:11" ht="15.75">
      <c r="A36" s="17" t="s">
        <v>520</v>
      </c>
      <c r="B36" s="18" t="s">
        <v>811</v>
      </c>
      <c r="C36" s="19" t="s">
        <v>812</v>
      </c>
      <c r="D36" s="19" t="s">
        <v>813</v>
      </c>
      <c r="E36" s="20" t="s">
        <v>814</v>
      </c>
      <c r="F36" s="21">
        <v>5</v>
      </c>
      <c r="G36" s="22"/>
      <c r="H36" s="23">
        <f>G36*F36</f>
        <v>0</v>
      </c>
      <c r="I36" s="24"/>
      <c r="J36" s="60">
        <f t="shared" si="1"/>
        <v>0</v>
      </c>
      <c r="K36" s="64"/>
    </row>
    <row r="37" spans="1:11" ht="31.5">
      <c r="A37" s="17" t="s">
        <v>521</v>
      </c>
      <c r="B37" s="18" t="s">
        <v>1023</v>
      </c>
      <c r="C37" s="19" t="s">
        <v>11</v>
      </c>
      <c r="D37" s="19" t="s">
        <v>1024</v>
      </c>
      <c r="E37" s="20" t="s">
        <v>30</v>
      </c>
      <c r="F37" s="21">
        <v>1</v>
      </c>
      <c r="G37" s="22"/>
      <c r="H37" s="23">
        <v>83.2</v>
      </c>
      <c r="I37" s="24"/>
      <c r="J37" s="60">
        <f t="shared" si="1"/>
        <v>83.2</v>
      </c>
      <c r="K37" s="64"/>
    </row>
    <row r="38" spans="1:11" ht="15.75">
      <c r="A38" s="17" t="s">
        <v>522</v>
      </c>
      <c r="B38" s="18" t="s">
        <v>450</v>
      </c>
      <c r="C38" s="19" t="s">
        <v>47</v>
      </c>
      <c r="D38" s="19" t="s">
        <v>264</v>
      </c>
      <c r="E38" s="20" t="s">
        <v>57</v>
      </c>
      <c r="F38" s="21">
        <v>4</v>
      </c>
      <c r="G38" s="22"/>
      <c r="H38" s="23">
        <f t="shared" si="0"/>
        <v>0</v>
      </c>
      <c r="I38" s="24"/>
      <c r="J38" s="60">
        <f t="shared" si="1"/>
        <v>0</v>
      </c>
      <c r="K38" s="64"/>
    </row>
    <row r="39" spans="1:11" ht="15.75">
      <c r="A39" s="17" t="s">
        <v>523</v>
      </c>
      <c r="B39" s="18" t="s">
        <v>794</v>
      </c>
      <c r="C39" s="19" t="s">
        <v>11</v>
      </c>
      <c r="D39" s="19" t="s">
        <v>795</v>
      </c>
      <c r="E39" s="20" t="s">
        <v>959</v>
      </c>
      <c r="F39" s="21">
        <v>6</v>
      </c>
      <c r="G39" s="22"/>
      <c r="H39" s="23">
        <f t="shared" si="0"/>
        <v>0</v>
      </c>
      <c r="I39" s="24"/>
      <c r="J39" s="60">
        <f t="shared" si="1"/>
        <v>0</v>
      </c>
      <c r="K39" s="64"/>
    </row>
    <row r="40" spans="1:11" ht="15.75">
      <c r="A40" s="17" t="s">
        <v>524</v>
      </c>
      <c r="B40" s="18" t="s">
        <v>887</v>
      </c>
      <c r="C40" s="19" t="s">
        <v>239</v>
      </c>
      <c r="D40" s="19">
        <v>0.1</v>
      </c>
      <c r="E40" s="20" t="s">
        <v>242</v>
      </c>
      <c r="F40" s="21">
        <v>1</v>
      </c>
      <c r="G40" s="22"/>
      <c r="H40" s="23">
        <f t="shared" si="0"/>
        <v>0</v>
      </c>
      <c r="I40" s="24"/>
      <c r="J40" s="60">
        <f t="shared" si="1"/>
        <v>0</v>
      </c>
      <c r="K40" s="64"/>
    </row>
    <row r="41" spans="1:11" ht="15.75">
      <c r="A41" s="17" t="s">
        <v>525</v>
      </c>
      <c r="B41" s="18" t="s">
        <v>286</v>
      </c>
      <c r="C41" s="19" t="s">
        <v>47</v>
      </c>
      <c r="D41" s="19" t="s">
        <v>73</v>
      </c>
      <c r="E41" s="20" t="s">
        <v>22</v>
      </c>
      <c r="F41" s="21">
        <v>6</v>
      </c>
      <c r="G41" s="22"/>
      <c r="H41" s="23">
        <f t="shared" si="0"/>
        <v>0</v>
      </c>
      <c r="I41" s="24"/>
      <c r="J41" s="60">
        <f t="shared" si="1"/>
        <v>0</v>
      </c>
      <c r="K41" s="64"/>
    </row>
    <row r="42" spans="1:11" ht="15.75">
      <c r="A42" s="17" t="s">
        <v>526</v>
      </c>
      <c r="B42" s="18" t="s">
        <v>286</v>
      </c>
      <c r="C42" s="19" t="s">
        <v>47</v>
      </c>
      <c r="D42" s="19" t="s">
        <v>59</v>
      </c>
      <c r="E42" s="20" t="s">
        <v>22</v>
      </c>
      <c r="F42" s="21">
        <v>12</v>
      </c>
      <c r="G42" s="22"/>
      <c r="H42" s="23">
        <f t="shared" si="0"/>
        <v>0</v>
      </c>
      <c r="I42" s="24"/>
      <c r="J42" s="60">
        <f t="shared" si="1"/>
        <v>0</v>
      </c>
      <c r="K42" s="64"/>
    </row>
    <row r="43" spans="1:11" ht="15.75">
      <c r="A43" s="17" t="s">
        <v>527</v>
      </c>
      <c r="B43" s="18" t="s">
        <v>970</v>
      </c>
      <c r="C43" s="19" t="s">
        <v>55</v>
      </c>
      <c r="D43" s="19" t="s">
        <v>117</v>
      </c>
      <c r="E43" s="20" t="s">
        <v>146</v>
      </c>
      <c r="F43" s="21">
        <v>1</v>
      </c>
      <c r="G43" s="22"/>
      <c r="H43" s="23">
        <f t="shared" si="0"/>
        <v>0</v>
      </c>
      <c r="I43" s="24"/>
      <c r="J43" s="60">
        <f t="shared" si="1"/>
        <v>0</v>
      </c>
      <c r="K43" s="64"/>
    </row>
    <row r="44" spans="1:11" ht="15.75">
      <c r="A44" s="17" t="s">
        <v>528</v>
      </c>
      <c r="B44" s="18" t="s">
        <v>346</v>
      </c>
      <c r="C44" s="19" t="s">
        <v>55</v>
      </c>
      <c r="D44" s="19" t="s">
        <v>348</v>
      </c>
      <c r="E44" s="20" t="s">
        <v>116</v>
      </c>
      <c r="F44" s="21">
        <v>13</v>
      </c>
      <c r="G44" s="22"/>
      <c r="H44" s="23">
        <f t="shared" si="0"/>
        <v>0</v>
      </c>
      <c r="I44" s="24"/>
      <c r="J44" s="60">
        <f t="shared" si="1"/>
        <v>0</v>
      </c>
      <c r="K44" s="64"/>
    </row>
    <row r="45" spans="1:11" ht="15.75">
      <c r="A45" s="17" t="s">
        <v>529</v>
      </c>
      <c r="B45" s="18" t="s">
        <v>346</v>
      </c>
      <c r="C45" s="19" t="s">
        <v>55</v>
      </c>
      <c r="D45" s="19" t="s">
        <v>347</v>
      </c>
      <c r="E45" s="20" t="s">
        <v>116</v>
      </c>
      <c r="F45" s="21">
        <v>5</v>
      </c>
      <c r="G45" s="22"/>
      <c r="H45" s="23">
        <f t="shared" si="0"/>
        <v>0</v>
      </c>
      <c r="I45" s="24"/>
      <c r="J45" s="60">
        <f t="shared" si="1"/>
        <v>0</v>
      </c>
      <c r="K45" s="64"/>
    </row>
    <row r="46" spans="1:11" ht="31.5">
      <c r="A46" s="17" t="s">
        <v>530</v>
      </c>
      <c r="B46" s="18" t="s">
        <v>1130</v>
      </c>
      <c r="C46" s="19" t="s">
        <v>349</v>
      </c>
      <c r="D46" s="19" t="s">
        <v>350</v>
      </c>
      <c r="E46" s="20" t="s">
        <v>1081</v>
      </c>
      <c r="F46" s="21">
        <v>10</v>
      </c>
      <c r="G46" s="22"/>
      <c r="H46" s="23">
        <f t="shared" si="0"/>
        <v>0</v>
      </c>
      <c r="I46" s="24"/>
      <c r="J46" s="60">
        <f t="shared" si="1"/>
        <v>0</v>
      </c>
      <c r="K46" s="64"/>
    </row>
    <row r="47" spans="1:11" ht="31.5">
      <c r="A47" s="17" t="s">
        <v>531</v>
      </c>
      <c r="B47" s="18" t="s">
        <v>1130</v>
      </c>
      <c r="C47" s="19" t="s">
        <v>55</v>
      </c>
      <c r="D47" s="19" t="s">
        <v>351</v>
      </c>
      <c r="E47" s="20" t="s">
        <v>352</v>
      </c>
      <c r="F47" s="21">
        <v>48</v>
      </c>
      <c r="G47" s="22"/>
      <c r="H47" s="23">
        <f t="shared" si="0"/>
        <v>0</v>
      </c>
      <c r="I47" s="24"/>
      <c r="J47" s="60">
        <f t="shared" si="1"/>
        <v>0</v>
      </c>
      <c r="K47" s="64"/>
    </row>
    <row r="48" spans="1:11" ht="31.5">
      <c r="A48" s="17" t="s">
        <v>532</v>
      </c>
      <c r="B48" s="18" t="s">
        <v>1130</v>
      </c>
      <c r="C48" s="19" t="s">
        <v>47</v>
      </c>
      <c r="D48" s="19" t="s">
        <v>353</v>
      </c>
      <c r="E48" s="20" t="s">
        <v>870</v>
      </c>
      <c r="F48" s="21">
        <v>10</v>
      </c>
      <c r="G48" s="22"/>
      <c r="H48" s="23">
        <f t="shared" si="0"/>
        <v>0</v>
      </c>
      <c r="I48" s="24"/>
      <c r="J48" s="60">
        <f t="shared" si="1"/>
        <v>0</v>
      </c>
      <c r="K48" s="64"/>
    </row>
    <row r="49" spans="1:11" ht="15.75">
      <c r="A49" s="17" t="s">
        <v>533</v>
      </c>
      <c r="B49" s="18" t="s">
        <v>1147</v>
      </c>
      <c r="C49" s="19" t="s">
        <v>47</v>
      </c>
      <c r="D49" s="19" t="s">
        <v>412</v>
      </c>
      <c r="E49" s="20" t="s">
        <v>70</v>
      </c>
      <c r="F49" s="21">
        <v>1</v>
      </c>
      <c r="G49" s="22"/>
      <c r="H49" s="23">
        <f t="shared" si="0"/>
        <v>0</v>
      </c>
      <c r="I49" s="24"/>
      <c r="J49" s="60">
        <f t="shared" si="1"/>
        <v>0</v>
      </c>
      <c r="K49" s="64"/>
    </row>
    <row r="50" spans="1:11" ht="15.75">
      <c r="A50" s="17" t="s">
        <v>534</v>
      </c>
      <c r="B50" s="18" t="s">
        <v>302</v>
      </c>
      <c r="C50" s="19" t="s">
        <v>300</v>
      </c>
      <c r="D50" s="19"/>
      <c r="E50" s="20" t="s">
        <v>105</v>
      </c>
      <c r="F50" s="21">
        <v>8</v>
      </c>
      <c r="G50" s="22"/>
      <c r="H50" s="23">
        <f t="shared" si="0"/>
        <v>0</v>
      </c>
      <c r="I50" s="24"/>
      <c r="J50" s="60">
        <f t="shared" si="1"/>
        <v>0</v>
      </c>
      <c r="K50" s="64"/>
    </row>
    <row r="51" spans="1:11" ht="15.75">
      <c r="A51" s="17" t="s">
        <v>535</v>
      </c>
      <c r="B51" s="18" t="s">
        <v>1051</v>
      </c>
      <c r="C51" s="19" t="s">
        <v>55</v>
      </c>
      <c r="D51" s="19" t="s">
        <v>1052</v>
      </c>
      <c r="E51" s="20" t="s">
        <v>827</v>
      </c>
      <c r="F51" s="21">
        <v>2</v>
      </c>
      <c r="G51" s="22"/>
      <c r="H51" s="23">
        <f t="shared" ref="H51" si="14">G51*F51</f>
        <v>0</v>
      </c>
      <c r="I51" s="24"/>
      <c r="J51" s="60">
        <f t="shared" ref="J51" si="15">ROUND(H51*(1+I51),2)</f>
        <v>0</v>
      </c>
      <c r="K51" s="64"/>
    </row>
    <row r="52" spans="1:11" ht="31.5">
      <c r="A52" s="17" t="s">
        <v>536</v>
      </c>
      <c r="B52" s="18" t="s">
        <v>18</v>
      </c>
      <c r="C52" s="19" t="s">
        <v>11</v>
      </c>
      <c r="D52" s="19" t="s">
        <v>19</v>
      </c>
      <c r="E52" s="20" t="s">
        <v>17</v>
      </c>
      <c r="F52" s="21">
        <v>2</v>
      </c>
      <c r="G52" s="22"/>
      <c r="H52" s="23">
        <f t="shared" si="0"/>
        <v>0</v>
      </c>
      <c r="I52" s="24"/>
      <c r="J52" s="60">
        <f t="shared" si="1"/>
        <v>0</v>
      </c>
      <c r="K52" s="64"/>
    </row>
    <row r="53" spans="1:11" ht="15.75">
      <c r="A53" s="17" t="s">
        <v>537</v>
      </c>
      <c r="B53" s="18" t="s">
        <v>148</v>
      </c>
      <c r="C53" s="19" t="s">
        <v>55</v>
      </c>
      <c r="D53" s="19" t="s">
        <v>69</v>
      </c>
      <c r="E53" s="20" t="s">
        <v>22</v>
      </c>
      <c r="F53" s="21">
        <v>9</v>
      </c>
      <c r="G53" s="22"/>
      <c r="H53" s="23">
        <f t="shared" si="0"/>
        <v>0</v>
      </c>
      <c r="I53" s="24"/>
      <c r="J53" s="60">
        <f t="shared" si="1"/>
        <v>0</v>
      </c>
      <c r="K53" s="64"/>
    </row>
    <row r="54" spans="1:11" ht="15.75">
      <c r="A54" s="17" t="s">
        <v>538</v>
      </c>
      <c r="B54" s="18" t="s">
        <v>1073</v>
      </c>
      <c r="C54" s="19" t="s">
        <v>881</v>
      </c>
      <c r="D54" s="19" t="s">
        <v>882</v>
      </c>
      <c r="E54" s="20"/>
      <c r="F54" s="21">
        <v>1</v>
      </c>
      <c r="G54" s="22"/>
      <c r="H54" s="23">
        <f t="shared" si="0"/>
        <v>0</v>
      </c>
      <c r="I54" s="24"/>
      <c r="J54" s="60">
        <f t="shared" si="1"/>
        <v>0</v>
      </c>
      <c r="K54" s="64"/>
    </row>
    <row r="55" spans="1:11" ht="15.75">
      <c r="A55" s="17" t="s">
        <v>539</v>
      </c>
      <c r="B55" s="18" t="s">
        <v>206</v>
      </c>
      <c r="C55" s="19" t="s">
        <v>11</v>
      </c>
      <c r="D55" s="19" t="s">
        <v>207</v>
      </c>
      <c r="E55" s="20" t="s">
        <v>174</v>
      </c>
      <c r="F55" s="21">
        <v>4</v>
      </c>
      <c r="G55" s="22"/>
      <c r="H55" s="23">
        <f t="shared" si="0"/>
        <v>0</v>
      </c>
      <c r="I55" s="24"/>
      <c r="J55" s="60">
        <f t="shared" si="1"/>
        <v>0</v>
      </c>
      <c r="K55" s="64"/>
    </row>
    <row r="56" spans="1:11" ht="15.75">
      <c r="A56" s="17" t="s">
        <v>540</v>
      </c>
      <c r="B56" s="18" t="s">
        <v>58</v>
      </c>
      <c r="C56" s="19" t="s">
        <v>47</v>
      </c>
      <c r="D56" s="19" t="s">
        <v>59</v>
      </c>
      <c r="E56" s="20" t="s">
        <v>60</v>
      </c>
      <c r="F56" s="21">
        <v>2</v>
      </c>
      <c r="G56" s="22"/>
      <c r="H56" s="23">
        <f t="shared" si="0"/>
        <v>0</v>
      </c>
      <c r="I56" s="24"/>
      <c r="J56" s="60">
        <f t="shared" si="1"/>
        <v>0</v>
      </c>
      <c r="K56" s="64"/>
    </row>
    <row r="57" spans="1:11" ht="15.75">
      <c r="A57" s="17" t="s">
        <v>541</v>
      </c>
      <c r="B57" s="18" t="s">
        <v>58</v>
      </c>
      <c r="C57" s="19" t="s">
        <v>47</v>
      </c>
      <c r="D57" s="19" t="s">
        <v>62</v>
      </c>
      <c r="E57" s="20" t="s">
        <v>60</v>
      </c>
      <c r="F57" s="21">
        <v>2</v>
      </c>
      <c r="G57" s="22"/>
      <c r="H57" s="23">
        <f t="shared" si="0"/>
        <v>0</v>
      </c>
      <c r="I57" s="24"/>
      <c r="J57" s="60">
        <f t="shared" si="1"/>
        <v>0</v>
      </c>
      <c r="K57" s="64"/>
    </row>
    <row r="58" spans="1:11" ht="15.75">
      <c r="A58" s="17" t="s">
        <v>542</v>
      </c>
      <c r="B58" s="18" t="s">
        <v>318</v>
      </c>
      <c r="C58" s="19" t="s">
        <v>300</v>
      </c>
      <c r="D58" s="19"/>
      <c r="E58" s="20" t="s">
        <v>308</v>
      </c>
      <c r="F58" s="21">
        <v>2</v>
      </c>
      <c r="G58" s="22"/>
      <c r="H58" s="23">
        <f t="shared" si="0"/>
        <v>0</v>
      </c>
      <c r="I58" s="24"/>
      <c r="J58" s="60">
        <f t="shared" si="1"/>
        <v>0</v>
      </c>
      <c r="K58" s="64"/>
    </row>
    <row r="59" spans="1:11" ht="47.25">
      <c r="A59" s="17" t="s">
        <v>543</v>
      </c>
      <c r="B59" s="18" t="s">
        <v>1141</v>
      </c>
      <c r="C59" s="19" t="s">
        <v>1142</v>
      </c>
      <c r="D59" s="19" t="s">
        <v>377</v>
      </c>
      <c r="E59" s="20" t="s">
        <v>66</v>
      </c>
      <c r="F59" s="21">
        <v>6</v>
      </c>
      <c r="G59" s="22"/>
      <c r="H59" s="23">
        <f t="shared" ref="H59" si="16">G59*F59</f>
        <v>0</v>
      </c>
      <c r="I59" s="24"/>
      <c r="J59" s="60">
        <f t="shared" ref="J59" si="17">ROUND(H59*(1+I59),2)</f>
        <v>0</v>
      </c>
      <c r="K59" s="64"/>
    </row>
    <row r="60" spans="1:11" ht="15.75">
      <c r="A60" s="17" t="s">
        <v>544</v>
      </c>
      <c r="B60" s="18" t="s">
        <v>861</v>
      </c>
      <c r="C60" s="19" t="s">
        <v>47</v>
      </c>
      <c r="D60" s="19" t="s">
        <v>99</v>
      </c>
      <c r="E60" s="20" t="s">
        <v>146</v>
      </c>
      <c r="F60" s="21">
        <v>1</v>
      </c>
      <c r="G60" s="22"/>
      <c r="H60" s="23">
        <f t="shared" si="0"/>
        <v>0</v>
      </c>
      <c r="I60" s="24"/>
      <c r="J60" s="60">
        <f t="shared" si="1"/>
        <v>0</v>
      </c>
      <c r="K60" s="64"/>
    </row>
    <row r="61" spans="1:11" ht="31.5">
      <c r="A61" s="17" t="s">
        <v>545</v>
      </c>
      <c r="B61" s="18" t="s">
        <v>433</v>
      </c>
      <c r="C61" s="19" t="s">
        <v>239</v>
      </c>
      <c r="D61" s="19"/>
      <c r="E61" s="20" t="s">
        <v>109</v>
      </c>
      <c r="F61" s="21">
        <v>4</v>
      </c>
      <c r="G61" s="22"/>
      <c r="H61" s="23">
        <f t="shared" si="0"/>
        <v>0</v>
      </c>
      <c r="I61" s="24"/>
      <c r="J61" s="60">
        <f t="shared" si="1"/>
        <v>0</v>
      </c>
      <c r="K61" s="64"/>
    </row>
    <row r="62" spans="1:11" ht="15.75">
      <c r="A62" s="17" t="s">
        <v>546</v>
      </c>
      <c r="B62" s="18" t="s">
        <v>852</v>
      </c>
      <c r="C62" s="19" t="s">
        <v>47</v>
      </c>
      <c r="D62" s="19" t="s">
        <v>853</v>
      </c>
      <c r="E62" s="20" t="s">
        <v>51</v>
      </c>
      <c r="F62" s="21">
        <v>5</v>
      </c>
      <c r="G62" s="22"/>
      <c r="H62" s="23">
        <f t="shared" si="0"/>
        <v>0</v>
      </c>
      <c r="I62" s="24"/>
      <c r="J62" s="60">
        <f t="shared" si="1"/>
        <v>0</v>
      </c>
      <c r="K62" s="64"/>
    </row>
    <row r="63" spans="1:11" ht="31.5">
      <c r="A63" s="17" t="s">
        <v>547</v>
      </c>
      <c r="B63" s="18" t="s">
        <v>68</v>
      </c>
      <c r="C63" s="19" t="s">
        <v>55</v>
      </c>
      <c r="D63" s="19" t="s">
        <v>69</v>
      </c>
      <c r="E63" s="20" t="s">
        <v>70</v>
      </c>
      <c r="F63" s="21">
        <v>2</v>
      </c>
      <c r="G63" s="22"/>
      <c r="H63" s="23">
        <f t="shared" si="0"/>
        <v>0</v>
      </c>
      <c r="I63" s="24"/>
      <c r="J63" s="60">
        <f t="shared" si="1"/>
        <v>0</v>
      </c>
      <c r="K63" s="64"/>
    </row>
    <row r="64" spans="1:11" ht="15.75">
      <c r="A64" s="17" t="s">
        <v>548</v>
      </c>
      <c r="B64" s="18" t="s">
        <v>830</v>
      </c>
      <c r="C64" s="19" t="s">
        <v>47</v>
      </c>
      <c r="D64" s="19" t="s">
        <v>48</v>
      </c>
      <c r="E64" s="20" t="s">
        <v>51</v>
      </c>
      <c r="F64" s="21">
        <v>2</v>
      </c>
      <c r="G64" s="22"/>
      <c r="H64" s="23">
        <f t="shared" si="0"/>
        <v>0</v>
      </c>
      <c r="I64" s="24"/>
      <c r="J64" s="60">
        <f t="shared" si="1"/>
        <v>0</v>
      </c>
      <c r="K64" s="64"/>
    </row>
    <row r="65" spans="1:11" ht="15.75">
      <c r="A65" s="17" t="s">
        <v>549</v>
      </c>
      <c r="B65" s="18" t="s">
        <v>236</v>
      </c>
      <c r="C65" s="19" t="s">
        <v>28</v>
      </c>
      <c r="D65" s="19" t="s">
        <v>237</v>
      </c>
      <c r="E65" s="20" t="s">
        <v>238</v>
      </c>
      <c r="F65" s="21">
        <v>16</v>
      </c>
      <c r="G65" s="22"/>
      <c r="H65" s="23">
        <f t="shared" si="0"/>
        <v>0</v>
      </c>
      <c r="I65" s="24"/>
      <c r="J65" s="60">
        <f t="shared" si="1"/>
        <v>0</v>
      </c>
      <c r="K65" s="64"/>
    </row>
    <row r="66" spans="1:11" ht="15.75">
      <c r="A66" s="17" t="s">
        <v>550</v>
      </c>
      <c r="B66" s="18" t="s">
        <v>798</v>
      </c>
      <c r="C66" s="19" t="s">
        <v>55</v>
      </c>
      <c r="D66" s="19" t="s">
        <v>65</v>
      </c>
      <c r="E66" s="20" t="s">
        <v>126</v>
      </c>
      <c r="F66" s="21">
        <v>37</v>
      </c>
      <c r="G66" s="22"/>
      <c r="H66" s="23">
        <f t="shared" si="0"/>
        <v>0</v>
      </c>
      <c r="I66" s="24"/>
      <c r="J66" s="60">
        <f t="shared" si="1"/>
        <v>0</v>
      </c>
      <c r="K66" s="64"/>
    </row>
    <row r="67" spans="1:11" ht="15.75">
      <c r="A67" s="17" t="s">
        <v>551</v>
      </c>
      <c r="B67" s="18" t="s">
        <v>798</v>
      </c>
      <c r="C67" s="19" t="s">
        <v>55</v>
      </c>
      <c r="D67" s="19" t="s">
        <v>130</v>
      </c>
      <c r="E67" s="20" t="s">
        <v>51</v>
      </c>
      <c r="F67" s="21">
        <v>20</v>
      </c>
      <c r="G67" s="22"/>
      <c r="H67" s="23">
        <f t="shared" si="0"/>
        <v>0</v>
      </c>
      <c r="I67" s="24"/>
      <c r="J67" s="60">
        <f t="shared" si="1"/>
        <v>0</v>
      </c>
      <c r="K67" s="64"/>
    </row>
    <row r="68" spans="1:11" ht="15.75">
      <c r="A68" s="17" t="s">
        <v>552</v>
      </c>
      <c r="B68" s="18" t="s">
        <v>799</v>
      </c>
      <c r="C68" s="19" t="s">
        <v>55</v>
      </c>
      <c r="D68" s="19" t="s">
        <v>54</v>
      </c>
      <c r="E68" s="20" t="s">
        <v>136</v>
      </c>
      <c r="F68" s="21">
        <v>5</v>
      </c>
      <c r="G68" s="22"/>
      <c r="H68" s="23">
        <f t="shared" si="0"/>
        <v>0</v>
      </c>
      <c r="I68" s="24"/>
      <c r="J68" s="60">
        <f t="shared" si="1"/>
        <v>0</v>
      </c>
      <c r="K68" s="64"/>
    </row>
    <row r="69" spans="1:11" ht="31.5">
      <c r="A69" s="17" t="s">
        <v>553</v>
      </c>
      <c r="B69" s="18" t="s">
        <v>1144</v>
      </c>
      <c r="C69" s="19" t="s">
        <v>1145</v>
      </c>
      <c r="D69" s="19" t="s">
        <v>1146</v>
      </c>
      <c r="E69" s="20" t="s">
        <v>30</v>
      </c>
      <c r="F69" s="21">
        <v>4</v>
      </c>
      <c r="G69" s="22"/>
      <c r="H69" s="23">
        <f t="shared" ref="H69" si="18">G69*F69</f>
        <v>0</v>
      </c>
      <c r="I69" s="24"/>
      <c r="J69" s="60">
        <f t="shared" ref="J69" si="19">ROUND(H69*(1+I69),2)</f>
        <v>0</v>
      </c>
      <c r="K69" s="64"/>
    </row>
    <row r="70" spans="1:11" ht="31.5">
      <c r="A70" s="17" t="s">
        <v>554</v>
      </c>
      <c r="B70" s="18" t="s">
        <v>88</v>
      </c>
      <c r="C70" s="19" t="s">
        <v>89</v>
      </c>
      <c r="D70" s="19" t="s">
        <v>90</v>
      </c>
      <c r="E70" s="20" t="s">
        <v>91</v>
      </c>
      <c r="F70" s="21">
        <v>20</v>
      </c>
      <c r="G70" s="22"/>
      <c r="H70" s="23">
        <f t="shared" si="0"/>
        <v>0</v>
      </c>
      <c r="I70" s="24"/>
      <c r="J70" s="60">
        <f t="shared" si="1"/>
        <v>0</v>
      </c>
      <c r="K70" s="64"/>
    </row>
    <row r="71" spans="1:11" ht="15.75">
      <c r="A71" s="17" t="s">
        <v>555</v>
      </c>
      <c r="B71" s="18" t="s">
        <v>1021</v>
      </c>
      <c r="C71" s="19" t="s">
        <v>47</v>
      </c>
      <c r="D71" s="19" t="s">
        <v>54</v>
      </c>
      <c r="E71" s="20" t="s">
        <v>146</v>
      </c>
      <c r="F71" s="21">
        <v>2</v>
      </c>
      <c r="G71" s="22"/>
      <c r="H71" s="23">
        <f t="shared" si="0"/>
        <v>0</v>
      </c>
      <c r="I71" s="24"/>
      <c r="J71" s="60">
        <f t="shared" si="1"/>
        <v>0</v>
      </c>
      <c r="K71" s="64"/>
    </row>
    <row r="72" spans="1:11" ht="15.75">
      <c r="A72" s="17" t="s">
        <v>556</v>
      </c>
      <c r="B72" s="18" t="s">
        <v>208</v>
      </c>
      <c r="C72" s="19" t="s">
        <v>11</v>
      </c>
      <c r="D72" s="19" t="s">
        <v>514</v>
      </c>
      <c r="E72" s="20" t="s">
        <v>174</v>
      </c>
      <c r="F72" s="21">
        <v>3</v>
      </c>
      <c r="G72" s="22"/>
      <c r="H72" s="23">
        <f t="shared" si="0"/>
        <v>0</v>
      </c>
      <c r="I72" s="24"/>
      <c r="J72" s="60">
        <f t="shared" si="1"/>
        <v>0</v>
      </c>
      <c r="K72" s="64"/>
    </row>
    <row r="73" spans="1:11" ht="31.5">
      <c r="A73" s="17" t="s">
        <v>557</v>
      </c>
      <c r="B73" s="18" t="s">
        <v>865</v>
      </c>
      <c r="C73" s="19" t="s">
        <v>47</v>
      </c>
      <c r="D73" s="19" t="s">
        <v>130</v>
      </c>
      <c r="E73" s="20" t="s">
        <v>70</v>
      </c>
      <c r="F73" s="21">
        <v>1</v>
      </c>
      <c r="G73" s="22"/>
      <c r="H73" s="23">
        <f t="shared" si="0"/>
        <v>0</v>
      </c>
      <c r="I73" s="24"/>
      <c r="J73" s="60">
        <f t="shared" si="1"/>
        <v>0</v>
      </c>
      <c r="K73" s="64"/>
    </row>
    <row r="74" spans="1:11" ht="15.75">
      <c r="A74" s="17" t="s">
        <v>558</v>
      </c>
      <c r="B74" s="18" t="s">
        <v>125</v>
      </c>
      <c r="C74" s="19" t="s">
        <v>47</v>
      </c>
      <c r="D74" s="19" t="s">
        <v>117</v>
      </c>
      <c r="E74" s="20" t="s">
        <v>51</v>
      </c>
      <c r="F74" s="21">
        <v>5</v>
      </c>
      <c r="G74" s="22"/>
      <c r="H74" s="23">
        <f t="shared" si="0"/>
        <v>0</v>
      </c>
      <c r="I74" s="24"/>
      <c r="J74" s="60">
        <f t="shared" si="1"/>
        <v>0</v>
      </c>
      <c r="K74" s="64"/>
    </row>
    <row r="75" spans="1:11" ht="15.75">
      <c r="A75" s="17" t="s">
        <v>559</v>
      </c>
      <c r="B75" s="18" t="s">
        <v>125</v>
      </c>
      <c r="C75" s="19" t="s">
        <v>47</v>
      </c>
      <c r="D75" s="19" t="s">
        <v>121</v>
      </c>
      <c r="E75" s="20" t="s">
        <v>51</v>
      </c>
      <c r="F75" s="21">
        <v>11</v>
      </c>
      <c r="G75" s="22"/>
      <c r="H75" s="23">
        <f t="shared" si="0"/>
        <v>0</v>
      </c>
      <c r="I75" s="24"/>
      <c r="J75" s="60">
        <f t="shared" si="1"/>
        <v>0</v>
      </c>
      <c r="K75" s="64"/>
    </row>
    <row r="76" spans="1:11" ht="15.75">
      <c r="A76" s="17" t="s">
        <v>560</v>
      </c>
      <c r="B76" s="18" t="s">
        <v>392</v>
      </c>
      <c r="C76" s="19" t="s">
        <v>47</v>
      </c>
      <c r="D76" s="19" t="s">
        <v>264</v>
      </c>
      <c r="E76" s="20" t="s">
        <v>60</v>
      </c>
      <c r="F76" s="21">
        <v>2</v>
      </c>
      <c r="G76" s="22"/>
      <c r="H76" s="23">
        <f t="shared" si="0"/>
        <v>0</v>
      </c>
      <c r="I76" s="24"/>
      <c r="J76" s="60">
        <f t="shared" si="1"/>
        <v>0</v>
      </c>
      <c r="K76" s="64"/>
    </row>
    <row r="77" spans="1:11" ht="15.75">
      <c r="A77" s="17" t="s">
        <v>561</v>
      </c>
      <c r="B77" s="18" t="s">
        <v>392</v>
      </c>
      <c r="C77" s="19" t="s">
        <v>47</v>
      </c>
      <c r="D77" s="19" t="s">
        <v>123</v>
      </c>
      <c r="E77" s="20" t="s">
        <v>60</v>
      </c>
      <c r="F77" s="21">
        <v>2</v>
      </c>
      <c r="G77" s="22"/>
      <c r="H77" s="23">
        <f t="shared" si="0"/>
        <v>0</v>
      </c>
      <c r="I77" s="24"/>
      <c r="J77" s="60">
        <f t="shared" si="1"/>
        <v>0</v>
      </c>
      <c r="K77" s="64"/>
    </row>
    <row r="78" spans="1:11" ht="15.75">
      <c r="A78" s="17" t="s">
        <v>562</v>
      </c>
      <c r="B78" s="18" t="s">
        <v>447</v>
      </c>
      <c r="C78" s="19" t="s">
        <v>47</v>
      </c>
      <c r="D78" s="19" t="s">
        <v>62</v>
      </c>
      <c r="E78" s="20" t="s">
        <v>57</v>
      </c>
      <c r="F78" s="21">
        <v>2</v>
      </c>
      <c r="G78" s="22"/>
      <c r="H78" s="23">
        <f t="shared" si="0"/>
        <v>0</v>
      </c>
      <c r="I78" s="24"/>
      <c r="J78" s="60">
        <f t="shared" si="1"/>
        <v>0</v>
      </c>
      <c r="K78" s="64"/>
    </row>
    <row r="79" spans="1:11" ht="15.75">
      <c r="A79" s="17" t="s">
        <v>563</v>
      </c>
      <c r="B79" s="18" t="s">
        <v>447</v>
      </c>
      <c r="C79" s="19" t="s">
        <v>47</v>
      </c>
      <c r="D79" s="19" t="s">
        <v>448</v>
      </c>
      <c r="E79" s="20" t="s">
        <v>57</v>
      </c>
      <c r="F79" s="21">
        <v>4</v>
      </c>
      <c r="G79" s="22"/>
      <c r="H79" s="23">
        <f t="shared" si="0"/>
        <v>0</v>
      </c>
      <c r="I79" s="24"/>
      <c r="J79" s="60">
        <f t="shared" ref="J79:J142" si="20">ROUND(H79*(1+I79),2)</f>
        <v>0</v>
      </c>
      <c r="K79" s="64"/>
    </row>
    <row r="80" spans="1:11" ht="15.75">
      <c r="A80" s="17" t="s">
        <v>564</v>
      </c>
      <c r="B80" s="18" t="s">
        <v>447</v>
      </c>
      <c r="C80" s="19" t="s">
        <v>47</v>
      </c>
      <c r="D80" s="19" t="s">
        <v>449</v>
      </c>
      <c r="E80" s="20" t="s">
        <v>57</v>
      </c>
      <c r="F80" s="21">
        <v>3</v>
      </c>
      <c r="G80" s="22"/>
      <c r="H80" s="23">
        <f t="shared" si="0"/>
        <v>0</v>
      </c>
      <c r="I80" s="24"/>
      <c r="J80" s="60">
        <f t="shared" si="20"/>
        <v>0</v>
      </c>
      <c r="K80" s="64"/>
    </row>
    <row r="81" spans="1:11" ht="15.75">
      <c r="A81" s="17" t="s">
        <v>565</v>
      </c>
      <c r="B81" s="18" t="s">
        <v>874</v>
      </c>
      <c r="C81" s="19" t="s">
        <v>20</v>
      </c>
      <c r="D81" s="19" t="s">
        <v>133</v>
      </c>
      <c r="E81" s="20" t="s">
        <v>203</v>
      </c>
      <c r="F81" s="21">
        <v>1</v>
      </c>
      <c r="G81" s="22"/>
      <c r="H81" s="23">
        <f t="shared" si="0"/>
        <v>0</v>
      </c>
      <c r="I81" s="24"/>
      <c r="J81" s="60">
        <f t="shared" si="20"/>
        <v>0</v>
      </c>
      <c r="K81" s="64"/>
    </row>
    <row r="82" spans="1:11" ht="15.75">
      <c r="A82" s="17" t="s">
        <v>566</v>
      </c>
      <c r="B82" s="18" t="s">
        <v>363</v>
      </c>
      <c r="C82" s="19" t="s">
        <v>20</v>
      </c>
      <c r="D82" s="19" t="s">
        <v>133</v>
      </c>
      <c r="E82" s="20" t="s">
        <v>364</v>
      </c>
      <c r="F82" s="21">
        <v>5</v>
      </c>
      <c r="G82" s="22"/>
      <c r="H82" s="23">
        <f t="shared" si="0"/>
        <v>0</v>
      </c>
      <c r="I82" s="24"/>
      <c r="J82" s="60">
        <f t="shared" si="20"/>
        <v>0</v>
      </c>
      <c r="K82" s="64"/>
    </row>
    <row r="83" spans="1:11" ht="15.75">
      <c r="A83" s="17" t="s">
        <v>567</v>
      </c>
      <c r="B83" s="18" t="s">
        <v>355</v>
      </c>
      <c r="C83" s="19" t="s">
        <v>55</v>
      </c>
      <c r="D83" s="19" t="s">
        <v>204</v>
      </c>
      <c r="E83" s="26" t="s">
        <v>368</v>
      </c>
      <c r="F83" s="21">
        <v>3</v>
      </c>
      <c r="G83" s="22"/>
      <c r="H83" s="23">
        <f t="shared" si="0"/>
        <v>0</v>
      </c>
      <c r="I83" s="24"/>
      <c r="J83" s="60">
        <f t="shared" si="20"/>
        <v>0</v>
      </c>
      <c r="K83" s="64"/>
    </row>
    <row r="84" spans="1:11" ht="15.75">
      <c r="A84" s="17" t="s">
        <v>568</v>
      </c>
      <c r="B84" s="18" t="s">
        <v>864</v>
      </c>
      <c r="C84" s="19" t="s">
        <v>55</v>
      </c>
      <c r="D84" s="19" t="s">
        <v>69</v>
      </c>
      <c r="E84" s="26" t="s">
        <v>51</v>
      </c>
      <c r="F84" s="21">
        <v>1</v>
      </c>
      <c r="G84" s="22"/>
      <c r="H84" s="23">
        <f t="shared" si="0"/>
        <v>0</v>
      </c>
      <c r="I84" s="24"/>
      <c r="J84" s="60">
        <f t="shared" si="20"/>
        <v>0</v>
      </c>
      <c r="K84" s="64"/>
    </row>
    <row r="85" spans="1:11" ht="15.75">
      <c r="A85" s="17" t="s">
        <v>569</v>
      </c>
      <c r="B85" s="18" t="s">
        <v>436</v>
      </c>
      <c r="C85" s="19" t="s">
        <v>239</v>
      </c>
      <c r="D85" s="19">
        <v>0.02</v>
      </c>
      <c r="E85" s="20" t="s">
        <v>437</v>
      </c>
      <c r="F85" s="21">
        <v>2</v>
      </c>
      <c r="G85" s="22"/>
      <c r="H85" s="23">
        <f t="shared" si="0"/>
        <v>0</v>
      </c>
      <c r="I85" s="24"/>
      <c r="J85" s="60">
        <f t="shared" si="20"/>
        <v>0</v>
      </c>
      <c r="K85" s="64"/>
    </row>
    <row r="86" spans="1:11" ht="31.5">
      <c r="A86" s="17" t="s">
        <v>570</v>
      </c>
      <c r="B86" s="18" t="s">
        <v>1148</v>
      </c>
      <c r="C86" s="19" t="s">
        <v>276</v>
      </c>
      <c r="D86" s="19"/>
      <c r="E86" s="20" t="s">
        <v>277</v>
      </c>
      <c r="F86" s="21">
        <v>170</v>
      </c>
      <c r="G86" s="22"/>
      <c r="H86" s="23">
        <f t="shared" si="0"/>
        <v>0</v>
      </c>
      <c r="I86" s="24"/>
      <c r="J86" s="60">
        <f t="shared" si="20"/>
        <v>0</v>
      </c>
      <c r="K86" s="64"/>
    </row>
    <row r="87" spans="1:11" ht="15.75">
      <c r="A87" s="17" t="s">
        <v>571</v>
      </c>
      <c r="B87" s="18" t="s">
        <v>410</v>
      </c>
      <c r="C87" s="19" t="s">
        <v>411</v>
      </c>
      <c r="D87" s="19" t="s">
        <v>412</v>
      </c>
      <c r="E87" s="20" t="s">
        <v>60</v>
      </c>
      <c r="F87" s="21">
        <v>7</v>
      </c>
      <c r="G87" s="22"/>
      <c r="H87" s="23">
        <f t="shared" si="0"/>
        <v>0</v>
      </c>
      <c r="I87" s="24"/>
      <c r="J87" s="60">
        <f t="shared" si="20"/>
        <v>0</v>
      </c>
      <c r="K87" s="64"/>
    </row>
    <row r="88" spans="1:11" ht="15.75">
      <c r="A88" s="17" t="s">
        <v>572</v>
      </c>
      <c r="B88" s="18" t="s">
        <v>410</v>
      </c>
      <c r="C88" s="19" t="s">
        <v>55</v>
      </c>
      <c r="D88" s="19" t="s">
        <v>56</v>
      </c>
      <c r="E88" s="20" t="s">
        <v>60</v>
      </c>
      <c r="F88" s="21">
        <v>2</v>
      </c>
      <c r="G88" s="22"/>
      <c r="H88" s="23">
        <f t="shared" si="0"/>
        <v>0</v>
      </c>
      <c r="I88" s="24"/>
      <c r="J88" s="60">
        <f t="shared" si="20"/>
        <v>0</v>
      </c>
      <c r="K88" s="64"/>
    </row>
    <row r="89" spans="1:11" ht="15.75">
      <c r="A89" s="17" t="s">
        <v>573</v>
      </c>
      <c r="B89" s="18" t="s">
        <v>227</v>
      </c>
      <c r="C89" s="19" t="s">
        <v>47</v>
      </c>
      <c r="D89" s="19" t="s">
        <v>117</v>
      </c>
      <c r="E89" s="20" t="s">
        <v>124</v>
      </c>
      <c r="F89" s="21">
        <v>20</v>
      </c>
      <c r="G89" s="22"/>
      <c r="H89" s="23">
        <f t="shared" si="0"/>
        <v>0</v>
      </c>
      <c r="I89" s="24"/>
      <c r="J89" s="60">
        <f t="shared" si="20"/>
        <v>0</v>
      </c>
      <c r="K89" s="64"/>
    </row>
    <row r="90" spans="1:11" ht="15.75">
      <c r="A90" s="17" t="s">
        <v>574</v>
      </c>
      <c r="B90" s="18" t="s">
        <v>354</v>
      </c>
      <c r="C90" s="19" t="s">
        <v>55</v>
      </c>
      <c r="D90" s="19" t="s">
        <v>133</v>
      </c>
      <c r="E90" s="20" t="s">
        <v>30</v>
      </c>
      <c r="F90" s="21">
        <v>7</v>
      </c>
      <c r="G90" s="22"/>
      <c r="H90" s="23">
        <f t="shared" si="0"/>
        <v>0</v>
      </c>
      <c r="I90" s="24"/>
      <c r="J90" s="60">
        <f t="shared" si="20"/>
        <v>0</v>
      </c>
      <c r="K90" s="64"/>
    </row>
    <row r="91" spans="1:11" ht="15.75">
      <c r="A91" s="17" t="s">
        <v>575</v>
      </c>
      <c r="B91" s="18" t="s">
        <v>354</v>
      </c>
      <c r="C91" s="19" t="s">
        <v>55</v>
      </c>
      <c r="D91" s="19" t="s">
        <v>204</v>
      </c>
      <c r="E91" s="20" t="s">
        <v>30</v>
      </c>
      <c r="F91" s="21">
        <v>1</v>
      </c>
      <c r="G91" s="22"/>
      <c r="H91" s="23">
        <f t="shared" si="0"/>
        <v>0</v>
      </c>
      <c r="I91" s="24"/>
      <c r="J91" s="60">
        <f t="shared" si="20"/>
        <v>0</v>
      </c>
      <c r="K91" s="64"/>
    </row>
    <row r="92" spans="1:11" ht="15.75">
      <c r="A92" s="17" t="s">
        <v>576</v>
      </c>
      <c r="B92" s="18" t="s">
        <v>432</v>
      </c>
      <c r="C92" s="19" t="s">
        <v>55</v>
      </c>
      <c r="D92" s="19" t="s">
        <v>69</v>
      </c>
      <c r="E92" s="20" t="s">
        <v>51</v>
      </c>
      <c r="F92" s="21">
        <v>13</v>
      </c>
      <c r="G92" s="22"/>
      <c r="H92" s="23">
        <f t="shared" ref="H92" si="21">G92*F92</f>
        <v>0</v>
      </c>
      <c r="I92" s="24"/>
      <c r="J92" s="60">
        <f t="shared" ref="J92" si="22">ROUND(H92*(1+I92),2)</f>
        <v>0</v>
      </c>
      <c r="K92" s="64"/>
    </row>
    <row r="93" spans="1:11" ht="47.25">
      <c r="A93" s="17" t="s">
        <v>577</v>
      </c>
      <c r="B93" s="18" t="s">
        <v>359</v>
      </c>
      <c r="C93" s="19" t="s">
        <v>360</v>
      </c>
      <c r="D93" s="19" t="s">
        <v>257</v>
      </c>
      <c r="E93" s="20" t="s">
        <v>361</v>
      </c>
      <c r="F93" s="21">
        <v>15</v>
      </c>
      <c r="G93" s="22"/>
      <c r="H93" s="23">
        <f t="shared" si="0"/>
        <v>0</v>
      </c>
      <c r="I93" s="24"/>
      <c r="J93" s="60">
        <f t="shared" si="20"/>
        <v>0</v>
      </c>
      <c r="K93" s="64"/>
    </row>
    <row r="94" spans="1:11" ht="15.75">
      <c r="A94" s="17" t="s">
        <v>578</v>
      </c>
      <c r="B94" s="18" t="s">
        <v>213</v>
      </c>
      <c r="C94" s="19" t="s">
        <v>11</v>
      </c>
      <c r="D94" s="19" t="s">
        <v>214</v>
      </c>
      <c r="E94" s="20" t="s">
        <v>215</v>
      </c>
      <c r="F94" s="21">
        <v>2</v>
      </c>
      <c r="G94" s="22"/>
      <c r="H94" s="23">
        <f t="shared" si="0"/>
        <v>0</v>
      </c>
      <c r="I94" s="24"/>
      <c r="J94" s="60">
        <f t="shared" si="20"/>
        <v>0</v>
      </c>
      <c r="K94" s="64"/>
    </row>
    <row r="95" spans="1:11" ht="15.75">
      <c r="A95" s="17" t="s">
        <v>579</v>
      </c>
      <c r="B95" s="18" t="s">
        <v>213</v>
      </c>
      <c r="C95" s="19" t="s">
        <v>47</v>
      </c>
      <c r="D95" s="19" t="s">
        <v>216</v>
      </c>
      <c r="E95" s="20" t="s">
        <v>22</v>
      </c>
      <c r="F95" s="21">
        <v>5</v>
      </c>
      <c r="G95" s="22"/>
      <c r="H95" s="23">
        <f t="shared" si="0"/>
        <v>0</v>
      </c>
      <c r="I95" s="24"/>
      <c r="J95" s="60">
        <f t="shared" si="20"/>
        <v>0</v>
      </c>
      <c r="K95" s="64"/>
    </row>
    <row r="96" spans="1:11" ht="15.75">
      <c r="A96" s="17" t="s">
        <v>580</v>
      </c>
      <c r="B96" s="18"/>
      <c r="C96" s="19"/>
      <c r="D96" s="19"/>
      <c r="E96" s="20"/>
      <c r="F96" s="21"/>
      <c r="G96" s="22"/>
      <c r="H96" s="23"/>
      <c r="I96" s="24"/>
      <c r="J96" s="60"/>
      <c r="K96" s="64"/>
    </row>
    <row r="97" spans="1:11" ht="15.75">
      <c r="A97" s="17" t="s">
        <v>581</v>
      </c>
      <c r="B97" s="18" t="s">
        <v>344</v>
      </c>
      <c r="C97" s="19" t="s">
        <v>807</v>
      </c>
      <c r="D97" s="19" t="s">
        <v>345</v>
      </c>
      <c r="E97" s="20" t="s">
        <v>266</v>
      </c>
      <c r="F97" s="21">
        <v>10</v>
      </c>
      <c r="G97" s="22"/>
      <c r="H97" s="23">
        <f t="shared" si="0"/>
        <v>0</v>
      </c>
      <c r="I97" s="24"/>
      <c r="J97" s="60">
        <f t="shared" si="20"/>
        <v>0</v>
      </c>
      <c r="K97" s="64"/>
    </row>
    <row r="98" spans="1:11" ht="31.5">
      <c r="A98" s="17" t="s">
        <v>582</v>
      </c>
      <c r="B98" s="18" t="s">
        <v>978</v>
      </c>
      <c r="C98" s="19" t="s">
        <v>979</v>
      </c>
      <c r="D98" s="19" t="s">
        <v>230</v>
      </c>
      <c r="E98" s="20" t="s">
        <v>66</v>
      </c>
      <c r="F98" s="21">
        <v>2</v>
      </c>
      <c r="G98" s="22"/>
      <c r="H98" s="23">
        <f t="shared" si="0"/>
        <v>0</v>
      </c>
      <c r="I98" s="24"/>
      <c r="J98" s="60">
        <f t="shared" si="20"/>
        <v>0</v>
      </c>
      <c r="K98" s="64"/>
    </row>
    <row r="99" spans="1:11" ht="15.75">
      <c r="A99" s="17" t="s">
        <v>583</v>
      </c>
      <c r="B99" s="18" t="s">
        <v>383</v>
      </c>
      <c r="C99" s="19" t="s">
        <v>11</v>
      </c>
      <c r="D99" s="19" t="s">
        <v>216</v>
      </c>
      <c r="E99" s="20" t="s">
        <v>174</v>
      </c>
      <c r="F99" s="21">
        <v>3</v>
      </c>
      <c r="G99" s="22"/>
      <c r="H99" s="23">
        <f t="shared" si="0"/>
        <v>0</v>
      </c>
      <c r="I99" s="24"/>
      <c r="J99" s="60">
        <f t="shared" si="20"/>
        <v>0</v>
      </c>
      <c r="K99" s="64"/>
    </row>
    <row r="100" spans="1:11" ht="15.75">
      <c r="A100" s="17" t="s">
        <v>584</v>
      </c>
      <c r="B100" s="18" t="s">
        <v>383</v>
      </c>
      <c r="C100" s="19" t="s">
        <v>47</v>
      </c>
      <c r="D100" s="19" t="s">
        <v>384</v>
      </c>
      <c r="E100" s="20" t="s">
        <v>51</v>
      </c>
      <c r="F100" s="21">
        <v>1</v>
      </c>
      <c r="G100" s="22"/>
      <c r="H100" s="23">
        <f t="shared" si="0"/>
        <v>0</v>
      </c>
      <c r="I100" s="24"/>
      <c r="J100" s="60">
        <f t="shared" si="20"/>
        <v>0</v>
      </c>
      <c r="K100" s="64"/>
    </row>
    <row r="101" spans="1:11" ht="15.75">
      <c r="A101" s="17" t="s">
        <v>585</v>
      </c>
      <c r="B101" s="18" t="s">
        <v>383</v>
      </c>
      <c r="C101" s="19" t="s">
        <v>47</v>
      </c>
      <c r="D101" s="19" t="s">
        <v>48</v>
      </c>
      <c r="E101" s="20" t="s">
        <v>51</v>
      </c>
      <c r="F101" s="21">
        <v>3</v>
      </c>
      <c r="G101" s="22"/>
      <c r="H101" s="23">
        <f t="shared" si="0"/>
        <v>0</v>
      </c>
      <c r="I101" s="24"/>
      <c r="J101" s="60">
        <f t="shared" si="20"/>
        <v>0</v>
      </c>
      <c r="K101" s="64"/>
    </row>
    <row r="102" spans="1:11" ht="15.75">
      <c r="A102" s="17" t="s">
        <v>586</v>
      </c>
      <c r="B102" s="18" t="s">
        <v>456</v>
      </c>
      <c r="C102" s="19" t="s">
        <v>47</v>
      </c>
      <c r="D102" s="19" t="s">
        <v>230</v>
      </c>
      <c r="E102" s="20" t="s">
        <v>263</v>
      </c>
      <c r="F102" s="21">
        <v>2</v>
      </c>
      <c r="G102" s="22"/>
      <c r="H102" s="23">
        <f t="shared" ref="H102:H166" si="23">G102*F102</f>
        <v>0</v>
      </c>
      <c r="I102" s="24"/>
      <c r="J102" s="60">
        <f t="shared" si="20"/>
        <v>0</v>
      </c>
      <c r="K102" s="64"/>
    </row>
    <row r="103" spans="1:11" ht="31.5">
      <c r="A103" s="17" t="s">
        <v>587</v>
      </c>
      <c r="B103" s="18" t="s">
        <v>418</v>
      </c>
      <c r="C103" s="19" t="s">
        <v>20</v>
      </c>
      <c r="D103" s="19" t="s">
        <v>73</v>
      </c>
      <c r="E103" s="20" t="s">
        <v>419</v>
      </c>
      <c r="F103" s="21">
        <v>1</v>
      </c>
      <c r="G103" s="22"/>
      <c r="H103" s="23">
        <f t="shared" si="23"/>
        <v>0</v>
      </c>
      <c r="I103" s="24"/>
      <c r="J103" s="60">
        <f t="shared" si="20"/>
        <v>0</v>
      </c>
      <c r="K103" s="64"/>
    </row>
    <row r="104" spans="1:11" ht="15.75">
      <c r="A104" s="17" t="s">
        <v>588</v>
      </c>
      <c r="B104" s="18" t="s">
        <v>241</v>
      </c>
      <c r="C104" s="19" t="s">
        <v>101</v>
      </c>
      <c r="D104" s="19" t="s">
        <v>108</v>
      </c>
      <c r="E104" s="20" t="s">
        <v>242</v>
      </c>
      <c r="F104" s="21">
        <v>7</v>
      </c>
      <c r="G104" s="22"/>
      <c r="H104" s="23">
        <f t="shared" si="23"/>
        <v>0</v>
      </c>
      <c r="I104" s="24"/>
      <c r="J104" s="60">
        <f t="shared" si="20"/>
        <v>0</v>
      </c>
      <c r="K104" s="64"/>
    </row>
    <row r="105" spans="1:11" ht="15.75">
      <c r="A105" s="17" t="s">
        <v>589</v>
      </c>
      <c r="B105" s="18" t="s">
        <v>241</v>
      </c>
      <c r="C105" s="19" t="s">
        <v>883</v>
      </c>
      <c r="D105" s="19" t="s">
        <v>99</v>
      </c>
      <c r="E105" s="20" t="s">
        <v>884</v>
      </c>
      <c r="F105" s="21">
        <v>1</v>
      </c>
      <c r="G105" s="22"/>
      <c r="H105" s="23">
        <f t="shared" si="23"/>
        <v>0</v>
      </c>
      <c r="I105" s="24"/>
      <c r="J105" s="60">
        <f t="shared" si="20"/>
        <v>0</v>
      </c>
      <c r="K105" s="64"/>
    </row>
    <row r="106" spans="1:11" ht="15.75">
      <c r="A106" s="17" t="s">
        <v>590</v>
      </c>
      <c r="B106" s="18" t="s">
        <v>950</v>
      </c>
      <c r="C106" s="19" t="s">
        <v>55</v>
      </c>
      <c r="D106" s="19" t="s">
        <v>133</v>
      </c>
      <c r="E106" s="20" t="s">
        <v>949</v>
      </c>
      <c r="F106" s="21">
        <v>1</v>
      </c>
      <c r="G106" s="22"/>
      <c r="H106" s="23">
        <f t="shared" si="23"/>
        <v>0</v>
      </c>
      <c r="I106" s="24"/>
      <c r="J106" s="60">
        <f t="shared" si="20"/>
        <v>0</v>
      </c>
      <c r="K106" s="64"/>
    </row>
    <row r="107" spans="1:11" ht="31.5">
      <c r="A107" s="17" t="s">
        <v>591</v>
      </c>
      <c r="B107" s="18" t="s">
        <v>457</v>
      </c>
      <c r="C107" s="19" t="s">
        <v>55</v>
      </c>
      <c r="D107" s="19" t="s">
        <v>384</v>
      </c>
      <c r="E107" s="20" t="s">
        <v>1017</v>
      </c>
      <c r="F107" s="21">
        <v>20</v>
      </c>
      <c r="G107" s="22"/>
      <c r="H107" s="23">
        <f t="shared" si="23"/>
        <v>0</v>
      </c>
      <c r="I107" s="24"/>
      <c r="J107" s="60">
        <f t="shared" si="20"/>
        <v>0</v>
      </c>
      <c r="K107" s="64"/>
    </row>
    <row r="108" spans="1:11" ht="15.75">
      <c r="A108" s="17" t="s">
        <v>592</v>
      </c>
      <c r="B108" s="18" t="s">
        <v>27</v>
      </c>
      <c r="C108" s="19" t="s">
        <v>28</v>
      </c>
      <c r="D108" s="19" t="s">
        <v>29</v>
      </c>
      <c r="E108" s="20" t="s">
        <v>30</v>
      </c>
      <c r="F108" s="21">
        <v>10</v>
      </c>
      <c r="G108" s="22"/>
      <c r="H108" s="23">
        <f t="shared" si="23"/>
        <v>0</v>
      </c>
      <c r="I108" s="24"/>
      <c r="J108" s="60">
        <f t="shared" si="20"/>
        <v>0</v>
      </c>
      <c r="K108" s="64"/>
    </row>
    <row r="109" spans="1:11" ht="31.5">
      <c r="A109" s="17" t="s">
        <v>593</v>
      </c>
      <c r="B109" s="18" t="s">
        <v>885</v>
      </c>
      <c r="C109" s="19" t="s">
        <v>20</v>
      </c>
      <c r="D109" s="19" t="s">
        <v>45</v>
      </c>
      <c r="E109" s="20" t="s">
        <v>51</v>
      </c>
      <c r="F109" s="21">
        <v>3</v>
      </c>
      <c r="G109" s="22"/>
      <c r="H109" s="23">
        <f t="shared" si="23"/>
        <v>0</v>
      </c>
      <c r="I109" s="24"/>
      <c r="J109" s="60">
        <f t="shared" si="20"/>
        <v>0</v>
      </c>
      <c r="K109" s="64"/>
    </row>
    <row r="110" spans="1:11" ht="31.5">
      <c r="A110" s="17" t="s">
        <v>594</v>
      </c>
      <c r="B110" s="18" t="s">
        <v>885</v>
      </c>
      <c r="C110" s="19" t="s">
        <v>20</v>
      </c>
      <c r="D110" s="19" t="s">
        <v>1085</v>
      </c>
      <c r="E110" s="20" t="s">
        <v>51</v>
      </c>
      <c r="F110" s="21">
        <v>1</v>
      </c>
      <c r="G110" s="22"/>
      <c r="H110" s="23">
        <f t="shared" ref="H110" si="24">G110*F110</f>
        <v>0</v>
      </c>
      <c r="I110" s="24"/>
      <c r="J110" s="60">
        <f t="shared" ref="J110" si="25">ROUND(H110*(1+I110),2)</f>
        <v>0</v>
      </c>
      <c r="K110" s="64"/>
    </row>
    <row r="111" spans="1:11" ht="15.75">
      <c r="A111" s="17" t="s">
        <v>595</v>
      </c>
      <c r="B111" s="18" t="s">
        <v>800</v>
      </c>
      <c r="C111" s="19" t="s">
        <v>11</v>
      </c>
      <c r="D111" s="19" t="s">
        <v>210</v>
      </c>
      <c r="E111" s="20" t="s">
        <v>174</v>
      </c>
      <c r="F111" s="21">
        <v>3</v>
      </c>
      <c r="G111" s="22"/>
      <c r="H111" s="23">
        <f t="shared" si="23"/>
        <v>0</v>
      </c>
      <c r="I111" s="24"/>
      <c r="J111" s="60">
        <f t="shared" si="20"/>
        <v>0</v>
      </c>
      <c r="K111" s="64"/>
    </row>
    <row r="112" spans="1:11" ht="31.5">
      <c r="A112" s="17" t="s">
        <v>596</v>
      </c>
      <c r="B112" s="18" t="s">
        <v>306</v>
      </c>
      <c r="C112" s="19" t="s">
        <v>815</v>
      </c>
      <c r="D112" s="19" t="s">
        <v>816</v>
      </c>
      <c r="E112" s="20" t="s">
        <v>307</v>
      </c>
      <c r="F112" s="21">
        <v>6</v>
      </c>
      <c r="G112" s="22"/>
      <c r="H112" s="23">
        <f t="shared" si="23"/>
        <v>0</v>
      </c>
      <c r="I112" s="24"/>
      <c r="J112" s="60">
        <f t="shared" si="20"/>
        <v>0</v>
      </c>
      <c r="K112" s="64"/>
    </row>
    <row r="113" spans="1:11" ht="15.75">
      <c r="A113" s="17" t="s">
        <v>597</v>
      </c>
      <c r="B113" s="18" t="s">
        <v>244</v>
      </c>
      <c r="C113" s="19" t="s">
        <v>11</v>
      </c>
      <c r="D113" s="19" t="s">
        <v>245</v>
      </c>
      <c r="E113" s="20" t="s">
        <v>215</v>
      </c>
      <c r="F113" s="21">
        <v>3</v>
      </c>
      <c r="G113" s="22"/>
      <c r="H113" s="23">
        <f t="shared" si="23"/>
        <v>0</v>
      </c>
      <c r="I113" s="24"/>
      <c r="J113" s="60">
        <f t="shared" si="20"/>
        <v>0</v>
      </c>
      <c r="K113" s="64"/>
    </row>
    <row r="114" spans="1:11" ht="15.75">
      <c r="A114" s="17" t="s">
        <v>598</v>
      </c>
      <c r="B114" s="18" t="s">
        <v>243</v>
      </c>
      <c r="C114" s="19" t="s">
        <v>246</v>
      </c>
      <c r="D114" s="19" t="s">
        <v>247</v>
      </c>
      <c r="E114" s="20" t="s">
        <v>248</v>
      </c>
      <c r="F114" s="21">
        <v>1</v>
      </c>
      <c r="G114" s="22"/>
      <c r="H114" s="23">
        <f t="shared" si="23"/>
        <v>0</v>
      </c>
      <c r="I114" s="24"/>
      <c r="J114" s="60">
        <f t="shared" si="20"/>
        <v>0</v>
      </c>
      <c r="K114" s="64"/>
    </row>
    <row r="115" spans="1:11" ht="15.75">
      <c r="A115" s="17" t="s">
        <v>599</v>
      </c>
      <c r="B115" s="18" t="s">
        <v>243</v>
      </c>
      <c r="C115" s="19" t="s">
        <v>47</v>
      </c>
      <c r="D115" s="19" t="s">
        <v>130</v>
      </c>
      <c r="E115" s="20" t="s">
        <v>116</v>
      </c>
      <c r="F115" s="21">
        <v>3</v>
      </c>
      <c r="G115" s="22"/>
      <c r="H115" s="23">
        <f t="shared" si="23"/>
        <v>0</v>
      </c>
      <c r="I115" s="24"/>
      <c r="J115" s="60">
        <f t="shared" si="20"/>
        <v>0</v>
      </c>
      <c r="K115" s="64"/>
    </row>
    <row r="116" spans="1:11" ht="15.75">
      <c r="A116" s="17" t="s">
        <v>600</v>
      </c>
      <c r="B116" s="18" t="s">
        <v>243</v>
      </c>
      <c r="C116" s="19" t="s">
        <v>47</v>
      </c>
      <c r="D116" s="19" t="s">
        <v>48</v>
      </c>
      <c r="E116" s="20" t="s">
        <v>116</v>
      </c>
      <c r="F116" s="21">
        <v>6</v>
      </c>
      <c r="G116" s="22"/>
      <c r="H116" s="23">
        <f t="shared" si="23"/>
        <v>0</v>
      </c>
      <c r="I116" s="24"/>
      <c r="J116" s="60">
        <f t="shared" si="20"/>
        <v>0</v>
      </c>
      <c r="K116" s="64"/>
    </row>
    <row r="117" spans="1:11" ht="15.75">
      <c r="A117" s="17" t="s">
        <v>601</v>
      </c>
      <c r="B117" s="18" t="s">
        <v>296</v>
      </c>
      <c r="C117" s="19" t="s">
        <v>28</v>
      </c>
      <c r="D117" s="19" t="s">
        <v>56</v>
      </c>
      <c r="E117" s="20" t="s">
        <v>297</v>
      </c>
      <c r="F117" s="21">
        <v>2</v>
      </c>
      <c r="G117" s="22"/>
      <c r="H117" s="23">
        <f t="shared" si="23"/>
        <v>0</v>
      </c>
      <c r="I117" s="24"/>
      <c r="J117" s="60">
        <f t="shared" si="20"/>
        <v>0</v>
      </c>
      <c r="K117" s="64"/>
    </row>
    <row r="118" spans="1:11" ht="15.75">
      <c r="A118" s="17" t="s">
        <v>602</v>
      </c>
      <c r="B118" s="18" t="s">
        <v>179</v>
      </c>
      <c r="C118" s="19" t="s">
        <v>180</v>
      </c>
      <c r="D118" s="19" t="s">
        <v>181</v>
      </c>
      <c r="E118" s="20" t="s">
        <v>174</v>
      </c>
      <c r="F118" s="21">
        <v>3</v>
      </c>
      <c r="G118" s="22"/>
      <c r="H118" s="23">
        <f t="shared" si="23"/>
        <v>0</v>
      </c>
      <c r="I118" s="24"/>
      <c r="J118" s="60">
        <f t="shared" si="20"/>
        <v>0</v>
      </c>
      <c r="K118" s="64"/>
    </row>
    <row r="119" spans="1:11" ht="15.75">
      <c r="A119" s="17" t="s">
        <v>603</v>
      </c>
      <c r="B119" s="18" t="s">
        <v>179</v>
      </c>
      <c r="C119" s="19" t="s">
        <v>796</v>
      </c>
      <c r="D119" s="19" t="s">
        <v>230</v>
      </c>
      <c r="E119" s="20" t="s">
        <v>152</v>
      </c>
      <c r="F119" s="21">
        <v>24</v>
      </c>
      <c r="G119" s="22"/>
      <c r="H119" s="23">
        <f t="shared" si="23"/>
        <v>0</v>
      </c>
      <c r="I119" s="24"/>
      <c r="J119" s="60">
        <f t="shared" si="20"/>
        <v>0</v>
      </c>
      <c r="K119" s="64"/>
    </row>
    <row r="120" spans="1:11" ht="15.75">
      <c r="A120" s="17" t="s">
        <v>604</v>
      </c>
      <c r="B120" s="18" t="s">
        <v>179</v>
      </c>
      <c r="C120" s="19" t="s">
        <v>298</v>
      </c>
      <c r="D120" s="19" t="s">
        <v>45</v>
      </c>
      <c r="E120" s="20" t="s">
        <v>386</v>
      </c>
      <c r="F120" s="21">
        <v>2</v>
      </c>
      <c r="G120" s="22"/>
      <c r="H120" s="23">
        <f t="shared" si="23"/>
        <v>0</v>
      </c>
      <c r="I120" s="24"/>
      <c r="J120" s="60">
        <f t="shared" si="20"/>
        <v>0</v>
      </c>
      <c r="K120" s="64"/>
    </row>
    <row r="121" spans="1:11" ht="15.75">
      <c r="A121" s="17" t="s">
        <v>605</v>
      </c>
      <c r="B121" s="18" t="s">
        <v>452</v>
      </c>
      <c r="C121" s="19" t="s">
        <v>47</v>
      </c>
      <c r="D121" s="19" t="s">
        <v>453</v>
      </c>
      <c r="E121" s="20" t="s">
        <v>49</v>
      </c>
      <c r="F121" s="21">
        <v>5</v>
      </c>
      <c r="G121" s="22"/>
      <c r="H121" s="23">
        <f t="shared" si="23"/>
        <v>0</v>
      </c>
      <c r="I121" s="24"/>
      <c r="J121" s="60">
        <f t="shared" si="20"/>
        <v>0</v>
      </c>
      <c r="K121" s="64"/>
    </row>
    <row r="122" spans="1:11" ht="15.75">
      <c r="A122" s="17" t="s">
        <v>606</v>
      </c>
      <c r="B122" s="18" t="s">
        <v>452</v>
      </c>
      <c r="C122" s="19" t="s">
        <v>11</v>
      </c>
      <c r="D122" s="19" t="s">
        <v>454</v>
      </c>
      <c r="E122" s="20" t="s">
        <v>455</v>
      </c>
      <c r="F122" s="21">
        <v>1</v>
      </c>
      <c r="G122" s="22"/>
      <c r="H122" s="23">
        <f t="shared" si="23"/>
        <v>0</v>
      </c>
      <c r="I122" s="24"/>
      <c r="J122" s="60">
        <f t="shared" si="20"/>
        <v>0</v>
      </c>
      <c r="K122" s="64"/>
    </row>
    <row r="123" spans="1:11" ht="31.5">
      <c r="A123" s="17" t="s">
        <v>607</v>
      </c>
      <c r="B123" s="18" t="s">
        <v>972</v>
      </c>
      <c r="C123" s="19" t="s">
        <v>77</v>
      </c>
      <c r="D123" s="19" t="s">
        <v>973</v>
      </c>
      <c r="E123" s="20" t="s">
        <v>51</v>
      </c>
      <c r="F123" s="21">
        <v>2</v>
      </c>
      <c r="G123" s="22"/>
      <c r="H123" s="23">
        <f t="shared" si="23"/>
        <v>0</v>
      </c>
      <c r="I123" s="24"/>
      <c r="J123" s="60">
        <f t="shared" si="20"/>
        <v>0</v>
      </c>
      <c r="K123" s="64"/>
    </row>
    <row r="124" spans="1:11" ht="15.75">
      <c r="A124" s="17" t="s">
        <v>608</v>
      </c>
      <c r="B124" s="18" t="s">
        <v>804</v>
      </c>
      <c r="C124" s="19" t="s">
        <v>176</v>
      </c>
      <c r="D124" s="19" t="s">
        <v>862</v>
      </c>
      <c r="E124" s="20" t="s">
        <v>240</v>
      </c>
      <c r="F124" s="21">
        <v>6</v>
      </c>
      <c r="G124" s="22"/>
      <c r="H124" s="23">
        <f t="shared" si="23"/>
        <v>0</v>
      </c>
      <c r="I124" s="24"/>
      <c r="J124" s="60">
        <f t="shared" si="20"/>
        <v>0</v>
      </c>
      <c r="K124" s="64"/>
    </row>
    <row r="125" spans="1:11" ht="15.75">
      <c r="A125" s="17" t="s">
        <v>609</v>
      </c>
      <c r="B125" s="18" t="s">
        <v>366</v>
      </c>
      <c r="C125" s="19" t="s">
        <v>47</v>
      </c>
      <c r="D125" s="19" t="s">
        <v>99</v>
      </c>
      <c r="E125" s="20" t="s">
        <v>367</v>
      </c>
      <c r="F125" s="21">
        <v>47</v>
      </c>
      <c r="G125" s="22"/>
      <c r="H125" s="23">
        <f t="shared" si="23"/>
        <v>0</v>
      </c>
      <c r="I125" s="24"/>
      <c r="J125" s="60">
        <f t="shared" si="20"/>
        <v>0</v>
      </c>
      <c r="K125" s="64"/>
    </row>
    <row r="126" spans="1:11" ht="31.5">
      <c r="A126" s="17" t="s">
        <v>610</v>
      </c>
      <c r="B126" s="18" t="s">
        <v>217</v>
      </c>
      <c r="C126" s="19" t="s">
        <v>11</v>
      </c>
      <c r="D126" s="19" t="s">
        <v>218</v>
      </c>
      <c r="E126" s="20" t="s">
        <v>219</v>
      </c>
      <c r="F126" s="21">
        <v>4</v>
      </c>
      <c r="G126" s="22"/>
      <c r="H126" s="23">
        <f t="shared" si="23"/>
        <v>0</v>
      </c>
      <c r="I126" s="24"/>
      <c r="J126" s="60">
        <f t="shared" si="20"/>
        <v>0</v>
      </c>
      <c r="K126" s="64"/>
    </row>
    <row r="127" spans="1:11" ht="15.75">
      <c r="A127" s="17" t="s">
        <v>611</v>
      </c>
      <c r="B127" s="18" t="s">
        <v>46</v>
      </c>
      <c r="C127" s="19" t="s">
        <v>47</v>
      </c>
      <c r="D127" s="19" t="s">
        <v>48</v>
      </c>
      <c r="E127" s="20" t="s">
        <v>49</v>
      </c>
      <c r="F127" s="21">
        <v>1</v>
      </c>
      <c r="G127" s="22"/>
      <c r="H127" s="23">
        <f t="shared" si="23"/>
        <v>0</v>
      </c>
      <c r="I127" s="24"/>
      <c r="J127" s="60">
        <f t="shared" si="20"/>
        <v>0</v>
      </c>
      <c r="K127" s="64"/>
    </row>
    <row r="128" spans="1:11" ht="15.75">
      <c r="A128" s="17" t="s">
        <v>612</v>
      </c>
      <c r="B128" s="18" t="s">
        <v>46</v>
      </c>
      <c r="C128" s="19" t="s">
        <v>47</v>
      </c>
      <c r="D128" s="19" t="s">
        <v>50</v>
      </c>
      <c r="E128" s="20" t="s">
        <v>51</v>
      </c>
      <c r="F128" s="21">
        <v>1</v>
      </c>
      <c r="G128" s="22"/>
      <c r="H128" s="23">
        <f t="shared" si="23"/>
        <v>0</v>
      </c>
      <c r="I128" s="24"/>
      <c r="J128" s="60">
        <f t="shared" si="20"/>
        <v>0</v>
      </c>
      <c r="K128" s="64" t="s">
        <v>891</v>
      </c>
    </row>
    <row r="129" spans="1:11" ht="15.75">
      <c r="A129" s="17" t="s">
        <v>613</v>
      </c>
      <c r="B129" s="18" t="s">
        <v>405</v>
      </c>
      <c r="C129" s="19" t="s">
        <v>20</v>
      </c>
      <c r="D129" s="19" t="s">
        <v>54</v>
      </c>
      <c r="E129" s="20" t="s">
        <v>406</v>
      </c>
      <c r="F129" s="21">
        <v>2</v>
      </c>
      <c r="G129" s="22"/>
      <c r="H129" s="23">
        <f t="shared" si="23"/>
        <v>0</v>
      </c>
      <c r="I129" s="24"/>
      <c r="J129" s="60">
        <f t="shared" si="20"/>
        <v>0</v>
      </c>
      <c r="K129" s="64"/>
    </row>
    <row r="130" spans="1:11" ht="15.75">
      <c r="A130" s="17" t="s">
        <v>614</v>
      </c>
      <c r="B130" s="18" t="s">
        <v>405</v>
      </c>
      <c r="C130" s="19" t="s">
        <v>20</v>
      </c>
      <c r="D130" s="19" t="s">
        <v>117</v>
      </c>
      <c r="E130" s="20" t="s">
        <v>406</v>
      </c>
      <c r="F130" s="21">
        <v>4</v>
      </c>
      <c r="G130" s="22"/>
      <c r="H130" s="23">
        <f t="shared" si="23"/>
        <v>0</v>
      </c>
      <c r="I130" s="24"/>
      <c r="J130" s="60">
        <f t="shared" si="20"/>
        <v>0</v>
      </c>
      <c r="K130" s="64"/>
    </row>
    <row r="131" spans="1:11" ht="15.75">
      <c r="A131" s="17" t="s">
        <v>615</v>
      </c>
      <c r="B131" s="18" t="s">
        <v>153</v>
      </c>
      <c r="C131" s="19" t="s">
        <v>47</v>
      </c>
      <c r="D131" s="19" t="s">
        <v>154</v>
      </c>
      <c r="E131" s="20" t="s">
        <v>152</v>
      </c>
      <c r="F131" s="21">
        <v>35</v>
      </c>
      <c r="G131" s="22"/>
      <c r="H131" s="23">
        <f t="shared" si="23"/>
        <v>0</v>
      </c>
      <c r="I131" s="24"/>
      <c r="J131" s="60">
        <f t="shared" si="20"/>
        <v>0</v>
      </c>
      <c r="K131" s="64"/>
    </row>
    <row r="132" spans="1:11" ht="15.75">
      <c r="A132" s="17" t="s">
        <v>616</v>
      </c>
      <c r="B132" s="18" t="s">
        <v>153</v>
      </c>
      <c r="C132" s="19" t="s">
        <v>11</v>
      </c>
      <c r="D132" s="19" t="s">
        <v>156</v>
      </c>
      <c r="E132" s="20" t="s">
        <v>112</v>
      </c>
      <c r="F132" s="21">
        <v>2</v>
      </c>
      <c r="G132" s="22"/>
      <c r="H132" s="23">
        <f t="shared" si="23"/>
        <v>0</v>
      </c>
      <c r="I132" s="24"/>
      <c r="J132" s="60">
        <f t="shared" si="20"/>
        <v>0</v>
      </c>
      <c r="K132" s="64"/>
    </row>
    <row r="133" spans="1:11" ht="15.75">
      <c r="A133" s="17" t="s">
        <v>617</v>
      </c>
      <c r="B133" s="18" t="s">
        <v>151</v>
      </c>
      <c r="C133" s="19" t="s">
        <v>47</v>
      </c>
      <c r="D133" s="19" t="s">
        <v>128</v>
      </c>
      <c r="E133" s="20" t="s">
        <v>152</v>
      </c>
      <c r="F133" s="21">
        <v>10</v>
      </c>
      <c r="G133" s="22"/>
      <c r="H133" s="23">
        <f t="shared" si="23"/>
        <v>0</v>
      </c>
      <c r="I133" s="24"/>
      <c r="J133" s="60">
        <f t="shared" si="20"/>
        <v>0</v>
      </c>
      <c r="K133" s="64"/>
    </row>
    <row r="134" spans="1:11" ht="15.75">
      <c r="A134" s="17" t="s">
        <v>618</v>
      </c>
      <c r="B134" s="18" t="s">
        <v>981</v>
      </c>
      <c r="C134" s="19" t="s">
        <v>982</v>
      </c>
      <c r="D134" s="19" t="s">
        <v>983</v>
      </c>
      <c r="E134" s="20" t="s">
        <v>70</v>
      </c>
      <c r="F134" s="21">
        <v>2</v>
      </c>
      <c r="G134" s="22"/>
      <c r="H134" s="23">
        <f t="shared" si="23"/>
        <v>0</v>
      </c>
      <c r="I134" s="24"/>
      <c r="J134" s="60">
        <f t="shared" si="20"/>
        <v>0</v>
      </c>
      <c r="K134" s="64"/>
    </row>
    <row r="135" spans="1:11" ht="15.75">
      <c r="A135" s="17" t="s">
        <v>619</v>
      </c>
      <c r="B135" s="18" t="s">
        <v>981</v>
      </c>
      <c r="C135" s="19" t="s">
        <v>982</v>
      </c>
      <c r="D135" s="19" t="s">
        <v>21</v>
      </c>
      <c r="E135" s="20" t="s">
        <v>70</v>
      </c>
      <c r="F135" s="21">
        <v>8</v>
      </c>
      <c r="G135" s="22"/>
      <c r="H135" s="23">
        <f>G135*F135</f>
        <v>0</v>
      </c>
      <c r="I135" s="24"/>
      <c r="J135" s="60">
        <f>ROUND(H135*(1+I135),2)</f>
        <v>0</v>
      </c>
      <c r="K135" s="64"/>
    </row>
    <row r="136" spans="1:11" ht="15.75">
      <c r="A136" s="17" t="s">
        <v>620</v>
      </c>
      <c r="B136" s="18" t="s">
        <v>1063</v>
      </c>
      <c r="C136" s="19" t="s">
        <v>55</v>
      </c>
      <c r="D136" s="19" t="s">
        <v>54</v>
      </c>
      <c r="E136" s="20" t="s">
        <v>70</v>
      </c>
      <c r="F136" s="21">
        <v>1</v>
      </c>
      <c r="G136" s="22"/>
      <c r="H136" s="23">
        <f>G136*F136</f>
        <v>0</v>
      </c>
      <c r="I136" s="24"/>
      <c r="J136" s="60">
        <f>ROUND(H136*(1+I136),2)</f>
        <v>0</v>
      </c>
      <c r="K136" s="64"/>
    </row>
    <row r="137" spans="1:11" ht="15.75">
      <c r="A137" s="17" t="s">
        <v>621</v>
      </c>
      <c r="B137" s="18" t="s">
        <v>223</v>
      </c>
      <c r="C137" s="19" t="s">
        <v>47</v>
      </c>
      <c r="D137" s="19" t="s">
        <v>130</v>
      </c>
      <c r="E137" s="20" t="s">
        <v>22</v>
      </c>
      <c r="F137" s="21">
        <v>1</v>
      </c>
      <c r="G137" s="22"/>
      <c r="H137" s="23">
        <f t="shared" si="23"/>
        <v>0</v>
      </c>
      <c r="I137" s="24"/>
      <c r="J137" s="60">
        <f t="shared" si="20"/>
        <v>0</v>
      </c>
      <c r="K137" s="64"/>
    </row>
    <row r="138" spans="1:11" ht="15.75">
      <c r="A138" s="17" t="s">
        <v>622</v>
      </c>
      <c r="B138" s="18" t="s">
        <v>223</v>
      </c>
      <c r="C138" s="19" t="s">
        <v>47</v>
      </c>
      <c r="D138" s="19" t="s">
        <v>54</v>
      </c>
      <c r="E138" s="20" t="s">
        <v>22</v>
      </c>
      <c r="F138" s="21">
        <v>2</v>
      </c>
      <c r="G138" s="22"/>
      <c r="H138" s="23">
        <f t="shared" si="23"/>
        <v>0</v>
      </c>
      <c r="I138" s="24"/>
      <c r="J138" s="60">
        <f t="shared" si="20"/>
        <v>0</v>
      </c>
      <c r="K138" s="64"/>
    </row>
    <row r="139" spans="1:11" ht="31.5">
      <c r="A139" s="17" t="s">
        <v>623</v>
      </c>
      <c r="B139" s="18" t="s">
        <v>803</v>
      </c>
      <c r="C139" s="19" t="s">
        <v>47</v>
      </c>
      <c r="D139" s="19" t="s">
        <v>54</v>
      </c>
      <c r="E139" s="20" t="s">
        <v>116</v>
      </c>
      <c r="F139" s="21">
        <v>4</v>
      </c>
      <c r="G139" s="22"/>
      <c r="H139" s="23">
        <f t="shared" si="23"/>
        <v>0</v>
      </c>
      <c r="I139" s="24"/>
      <c r="J139" s="60">
        <f t="shared" si="20"/>
        <v>0</v>
      </c>
      <c r="K139" s="64"/>
    </row>
    <row r="140" spans="1:11" ht="31.5">
      <c r="A140" s="17" t="s">
        <v>624</v>
      </c>
      <c r="B140" s="18" t="s">
        <v>803</v>
      </c>
      <c r="C140" s="19" t="s">
        <v>47</v>
      </c>
      <c r="D140" s="19" t="s">
        <v>69</v>
      </c>
      <c r="E140" s="20" t="s">
        <v>116</v>
      </c>
      <c r="F140" s="21">
        <v>4</v>
      </c>
      <c r="G140" s="22"/>
      <c r="H140" s="23">
        <f t="shared" si="23"/>
        <v>0</v>
      </c>
      <c r="I140" s="24"/>
      <c r="J140" s="60">
        <f t="shared" si="20"/>
        <v>0</v>
      </c>
      <c r="K140" s="64"/>
    </row>
    <row r="141" spans="1:11" ht="31.5">
      <c r="A141" s="17" t="s">
        <v>625</v>
      </c>
      <c r="B141" s="18" t="s">
        <v>803</v>
      </c>
      <c r="C141" s="19" t="s">
        <v>47</v>
      </c>
      <c r="D141" s="19" t="s">
        <v>130</v>
      </c>
      <c r="E141" s="20" t="s">
        <v>116</v>
      </c>
      <c r="F141" s="21">
        <v>4</v>
      </c>
      <c r="G141" s="22"/>
      <c r="H141" s="23">
        <f t="shared" si="23"/>
        <v>0</v>
      </c>
      <c r="I141" s="24"/>
      <c r="J141" s="60">
        <f t="shared" si="20"/>
        <v>0</v>
      </c>
      <c r="K141" s="64"/>
    </row>
    <row r="142" spans="1:11" ht="50.25" customHeight="1">
      <c r="A142" s="17" t="s">
        <v>626</v>
      </c>
      <c r="B142" s="18" t="s">
        <v>953</v>
      </c>
      <c r="C142" s="19" t="s">
        <v>324</v>
      </c>
      <c r="D142" s="19" t="s">
        <v>325</v>
      </c>
      <c r="E142" s="20" t="s">
        <v>326</v>
      </c>
      <c r="F142" s="21">
        <v>1</v>
      </c>
      <c r="G142" s="22"/>
      <c r="H142" s="23">
        <f t="shared" si="23"/>
        <v>0</v>
      </c>
      <c r="I142" s="24"/>
      <c r="J142" s="60">
        <f t="shared" si="20"/>
        <v>0</v>
      </c>
      <c r="K142" s="64"/>
    </row>
    <row r="143" spans="1:11" ht="47.25">
      <c r="A143" s="17" t="s">
        <v>627</v>
      </c>
      <c r="B143" s="18" t="s">
        <v>953</v>
      </c>
      <c r="C143" s="19" t="s">
        <v>324</v>
      </c>
      <c r="D143" s="19" t="s">
        <v>327</v>
      </c>
      <c r="E143" s="20" t="s">
        <v>328</v>
      </c>
      <c r="F143" s="21">
        <v>16</v>
      </c>
      <c r="G143" s="22"/>
      <c r="H143" s="23">
        <f t="shared" si="23"/>
        <v>0</v>
      </c>
      <c r="I143" s="24"/>
      <c r="J143" s="60">
        <f t="shared" ref="J143:J147" si="26">ROUND(H143*(1+I143),2)</f>
        <v>0</v>
      </c>
      <c r="K143" s="64"/>
    </row>
    <row r="144" spans="1:11" ht="47.25">
      <c r="A144" s="17" t="s">
        <v>628</v>
      </c>
      <c r="B144" s="18" t="s">
        <v>953</v>
      </c>
      <c r="C144" s="19" t="s">
        <v>324</v>
      </c>
      <c r="D144" s="19" t="s">
        <v>329</v>
      </c>
      <c r="E144" s="20" t="s">
        <v>330</v>
      </c>
      <c r="F144" s="21">
        <v>11</v>
      </c>
      <c r="G144" s="22"/>
      <c r="H144" s="23">
        <f t="shared" si="23"/>
        <v>0</v>
      </c>
      <c r="I144" s="24"/>
      <c r="J144" s="60">
        <f t="shared" si="26"/>
        <v>0</v>
      </c>
      <c r="K144" s="64"/>
    </row>
    <row r="145" spans="1:11" ht="15.75">
      <c r="A145" s="17" t="s">
        <v>629</v>
      </c>
      <c r="B145" s="18" t="s">
        <v>1022</v>
      </c>
      <c r="C145" s="19" t="s">
        <v>55</v>
      </c>
      <c r="D145" s="19" t="s">
        <v>117</v>
      </c>
      <c r="E145" s="20" t="s">
        <v>51</v>
      </c>
      <c r="F145" s="21">
        <v>6</v>
      </c>
      <c r="G145" s="22"/>
      <c r="H145" s="23">
        <f t="shared" si="23"/>
        <v>0</v>
      </c>
      <c r="I145" s="24"/>
      <c r="J145" s="60">
        <f t="shared" si="26"/>
        <v>0</v>
      </c>
      <c r="K145" s="64"/>
    </row>
    <row r="146" spans="1:11" ht="15.75">
      <c r="A146" s="17" t="s">
        <v>630</v>
      </c>
      <c r="B146" s="18" t="s">
        <v>431</v>
      </c>
      <c r="C146" s="19" t="s">
        <v>55</v>
      </c>
      <c r="D146" s="19" t="s">
        <v>54</v>
      </c>
      <c r="E146" s="20" t="s">
        <v>126</v>
      </c>
      <c r="F146" s="21">
        <v>22</v>
      </c>
      <c r="G146" s="22"/>
      <c r="H146" s="23">
        <f t="shared" si="23"/>
        <v>0</v>
      </c>
      <c r="I146" s="24"/>
      <c r="J146" s="60">
        <f t="shared" si="26"/>
        <v>0</v>
      </c>
      <c r="K146" s="64"/>
    </row>
    <row r="147" spans="1:11" ht="15.75">
      <c r="A147" s="17" t="s">
        <v>631</v>
      </c>
      <c r="B147" s="18" t="s">
        <v>403</v>
      </c>
      <c r="C147" s="19" t="s">
        <v>47</v>
      </c>
      <c r="D147" s="19" t="s">
        <v>48</v>
      </c>
      <c r="E147" s="20" t="s">
        <v>82</v>
      </c>
      <c r="F147" s="21">
        <v>1</v>
      </c>
      <c r="G147" s="22"/>
      <c r="H147" s="23">
        <f t="shared" si="23"/>
        <v>0</v>
      </c>
      <c r="I147" s="24"/>
      <c r="J147" s="60">
        <f t="shared" si="26"/>
        <v>0</v>
      </c>
      <c r="K147" s="64"/>
    </row>
    <row r="148" spans="1:11" ht="15.75">
      <c r="A148" s="17" t="s">
        <v>632</v>
      </c>
      <c r="B148" s="18" t="s">
        <v>303</v>
      </c>
      <c r="C148" s="19" t="s">
        <v>176</v>
      </c>
      <c r="D148" s="19" t="s">
        <v>304</v>
      </c>
      <c r="E148" s="20" t="s">
        <v>240</v>
      </c>
      <c r="F148" s="21">
        <v>8</v>
      </c>
      <c r="G148" s="22"/>
      <c r="H148" s="23">
        <f t="shared" si="23"/>
        <v>0</v>
      </c>
      <c r="I148" s="24"/>
      <c r="J148" s="60">
        <f t="shared" ref="J148:J210" si="27">ROUND(H148*(1+I148),2)</f>
        <v>0</v>
      </c>
      <c r="K148" s="64"/>
    </row>
    <row r="149" spans="1:11" ht="15.75">
      <c r="A149" s="17" t="s">
        <v>633</v>
      </c>
      <c r="B149" s="18" t="s">
        <v>303</v>
      </c>
      <c r="C149" s="19" t="s">
        <v>47</v>
      </c>
      <c r="D149" s="19" t="s">
        <v>99</v>
      </c>
      <c r="E149" s="20" t="s">
        <v>305</v>
      </c>
      <c r="F149" s="21">
        <v>1</v>
      </c>
      <c r="G149" s="22"/>
      <c r="H149" s="23">
        <f t="shared" si="23"/>
        <v>0</v>
      </c>
      <c r="I149" s="24"/>
      <c r="J149" s="60">
        <f t="shared" si="27"/>
        <v>0</v>
      </c>
      <c r="K149" s="64"/>
    </row>
    <row r="150" spans="1:11" ht="31.5">
      <c r="A150" s="17" t="s">
        <v>634</v>
      </c>
      <c r="B150" s="18" t="s">
        <v>110</v>
      </c>
      <c r="C150" s="19" t="s">
        <v>11</v>
      </c>
      <c r="D150" s="19" t="s">
        <v>111</v>
      </c>
      <c r="E150" s="20" t="s">
        <v>112</v>
      </c>
      <c r="F150" s="21">
        <v>3</v>
      </c>
      <c r="G150" s="22"/>
      <c r="H150" s="23">
        <f t="shared" si="23"/>
        <v>0</v>
      </c>
      <c r="I150" s="24"/>
      <c r="J150" s="60">
        <f t="shared" si="27"/>
        <v>0</v>
      </c>
      <c r="K150" s="64"/>
    </row>
    <row r="151" spans="1:11" ht="31.5">
      <c r="A151" s="17" t="s">
        <v>635</v>
      </c>
      <c r="B151" s="18" t="s">
        <v>110</v>
      </c>
      <c r="C151" s="19" t="s">
        <v>47</v>
      </c>
      <c r="D151" s="19" t="s">
        <v>204</v>
      </c>
      <c r="E151" s="20" t="s">
        <v>51</v>
      </c>
      <c r="F151" s="21">
        <v>3</v>
      </c>
      <c r="G151" s="22"/>
      <c r="H151" s="23">
        <f t="shared" si="23"/>
        <v>0</v>
      </c>
      <c r="I151" s="24"/>
      <c r="J151" s="60">
        <f t="shared" si="27"/>
        <v>0</v>
      </c>
      <c r="K151" s="64"/>
    </row>
    <row r="152" spans="1:11" ht="15.75">
      <c r="A152" s="17" t="s">
        <v>636</v>
      </c>
      <c r="B152" s="18" t="s">
        <v>879</v>
      </c>
      <c r="C152" s="19" t="s">
        <v>55</v>
      </c>
      <c r="D152" s="19" t="s">
        <v>880</v>
      </c>
      <c r="E152" s="20" t="s">
        <v>66</v>
      </c>
      <c r="F152" s="21">
        <v>6</v>
      </c>
      <c r="G152" s="22"/>
      <c r="H152" s="23">
        <f t="shared" si="23"/>
        <v>0</v>
      </c>
      <c r="I152" s="24"/>
      <c r="J152" s="60">
        <f t="shared" si="27"/>
        <v>0</v>
      </c>
      <c r="K152" s="64"/>
    </row>
    <row r="153" spans="1:11" ht="15.75">
      <c r="A153" s="17" t="s">
        <v>637</v>
      </c>
      <c r="B153" s="18" t="s">
        <v>233</v>
      </c>
      <c r="C153" s="19" t="s">
        <v>805</v>
      </c>
      <c r="D153" s="19" t="s">
        <v>235</v>
      </c>
      <c r="E153" s="20" t="s">
        <v>51</v>
      </c>
      <c r="F153" s="21">
        <v>12</v>
      </c>
      <c r="G153" s="22"/>
      <c r="H153" s="23">
        <f t="shared" si="23"/>
        <v>0</v>
      </c>
      <c r="I153" s="24"/>
      <c r="J153" s="60">
        <f t="shared" si="27"/>
        <v>0</v>
      </c>
      <c r="K153" s="64"/>
    </row>
    <row r="154" spans="1:11" ht="15.75">
      <c r="A154" s="17" t="s">
        <v>638</v>
      </c>
      <c r="B154" s="18" t="s">
        <v>233</v>
      </c>
      <c r="C154" s="19" t="s">
        <v>805</v>
      </c>
      <c r="D154" s="19" t="s">
        <v>288</v>
      </c>
      <c r="E154" s="20" t="s">
        <v>51</v>
      </c>
      <c r="F154" s="21">
        <v>5</v>
      </c>
      <c r="G154" s="22"/>
      <c r="H154" s="23">
        <f t="shared" ref="H154" si="28">G154*F154</f>
        <v>0</v>
      </c>
      <c r="I154" s="24"/>
      <c r="J154" s="60">
        <f t="shared" ref="J154" si="29">ROUND(H154*(1+I154),2)</f>
        <v>0</v>
      </c>
      <c r="K154" s="64"/>
    </row>
    <row r="155" spans="1:11" ht="31.5">
      <c r="A155" s="17" t="s">
        <v>639</v>
      </c>
      <c r="B155" s="18" t="s">
        <v>892</v>
      </c>
      <c r="C155" s="19" t="s">
        <v>239</v>
      </c>
      <c r="D155" s="19" t="s">
        <v>844</v>
      </c>
      <c r="E155" s="20" t="s">
        <v>240</v>
      </c>
      <c r="F155" s="21">
        <v>9</v>
      </c>
      <c r="G155" s="22"/>
      <c r="H155" s="23">
        <f t="shared" si="23"/>
        <v>0</v>
      </c>
      <c r="I155" s="24"/>
      <c r="J155" s="60">
        <f t="shared" si="27"/>
        <v>0</v>
      </c>
      <c r="K155" s="64"/>
    </row>
    <row r="156" spans="1:11" ht="47.25">
      <c r="A156" s="17" t="s">
        <v>640</v>
      </c>
      <c r="B156" s="18" t="s">
        <v>857</v>
      </c>
      <c r="C156" s="19" t="s">
        <v>854</v>
      </c>
      <c r="D156" s="19" t="s">
        <v>855</v>
      </c>
      <c r="E156" s="20" t="s">
        <v>856</v>
      </c>
      <c r="F156" s="21">
        <v>5</v>
      </c>
      <c r="G156" s="22"/>
      <c r="H156" s="23">
        <f t="shared" si="23"/>
        <v>0</v>
      </c>
      <c r="I156" s="24"/>
      <c r="J156" s="60">
        <f t="shared" si="27"/>
        <v>0</v>
      </c>
      <c r="K156" s="64"/>
    </row>
    <row r="157" spans="1:11" ht="15.75">
      <c r="A157" s="17" t="s">
        <v>641</v>
      </c>
      <c r="B157" s="18" t="s">
        <v>402</v>
      </c>
      <c r="C157" s="19" t="s">
        <v>55</v>
      </c>
      <c r="D157" s="19" t="s">
        <v>130</v>
      </c>
      <c r="E157" s="26" t="s">
        <v>22</v>
      </c>
      <c r="F157" s="21">
        <v>2</v>
      </c>
      <c r="G157" s="22"/>
      <c r="H157" s="23">
        <f t="shared" si="23"/>
        <v>0</v>
      </c>
      <c r="I157" s="24"/>
      <c r="J157" s="60">
        <f t="shared" si="27"/>
        <v>0</v>
      </c>
      <c r="K157" s="64"/>
    </row>
    <row r="158" spans="1:11" ht="15.75">
      <c r="A158" s="17" t="s">
        <v>642</v>
      </c>
      <c r="B158" s="18" t="s">
        <v>365</v>
      </c>
      <c r="C158" s="19" t="s">
        <v>20</v>
      </c>
      <c r="D158" s="19" t="s">
        <v>99</v>
      </c>
      <c r="E158" s="20" t="s">
        <v>361</v>
      </c>
      <c r="F158" s="21">
        <v>4</v>
      </c>
      <c r="G158" s="22"/>
      <c r="H158" s="23">
        <f t="shared" si="23"/>
        <v>0</v>
      </c>
      <c r="I158" s="24"/>
      <c r="J158" s="60">
        <f t="shared" si="27"/>
        <v>0</v>
      </c>
      <c r="K158" s="64"/>
    </row>
    <row r="159" spans="1:11" ht="15.75">
      <c r="A159" s="17" t="s">
        <v>643</v>
      </c>
      <c r="B159" s="18" t="s">
        <v>157</v>
      </c>
      <c r="C159" s="19" t="s">
        <v>47</v>
      </c>
      <c r="D159" s="19" t="s">
        <v>140</v>
      </c>
      <c r="E159" s="20" t="s">
        <v>57</v>
      </c>
      <c r="F159" s="21">
        <v>8</v>
      </c>
      <c r="G159" s="22"/>
      <c r="H159" s="23">
        <f t="shared" si="23"/>
        <v>0</v>
      </c>
      <c r="I159" s="24"/>
      <c r="J159" s="60">
        <f t="shared" si="27"/>
        <v>0</v>
      </c>
      <c r="K159" s="64"/>
    </row>
    <row r="160" spans="1:11" ht="15.75">
      <c r="A160" s="17" t="s">
        <v>644</v>
      </c>
      <c r="B160" s="18" t="s">
        <v>984</v>
      </c>
      <c r="C160" s="19" t="s">
        <v>55</v>
      </c>
      <c r="D160" s="19" t="s">
        <v>133</v>
      </c>
      <c r="E160" s="20" t="s">
        <v>60</v>
      </c>
      <c r="F160" s="21">
        <v>1</v>
      </c>
      <c r="G160" s="22"/>
      <c r="H160" s="23">
        <f t="shared" si="23"/>
        <v>0</v>
      </c>
      <c r="I160" s="24"/>
      <c r="J160" s="60">
        <f t="shared" si="27"/>
        <v>0</v>
      </c>
      <c r="K160" s="64"/>
    </row>
    <row r="161" spans="1:11" ht="31.5">
      <c r="A161" s="17" t="s">
        <v>645</v>
      </c>
      <c r="B161" s="18" t="s">
        <v>278</v>
      </c>
      <c r="C161" s="19" t="s">
        <v>279</v>
      </c>
      <c r="D161" s="19" t="s">
        <v>280</v>
      </c>
      <c r="E161" s="20" t="s">
        <v>281</v>
      </c>
      <c r="F161" s="21">
        <v>5</v>
      </c>
      <c r="G161" s="22"/>
      <c r="H161" s="23">
        <f t="shared" si="23"/>
        <v>0</v>
      </c>
      <c r="I161" s="24"/>
      <c r="J161" s="60">
        <f t="shared" si="27"/>
        <v>0</v>
      </c>
      <c r="K161" s="64"/>
    </row>
    <row r="162" spans="1:11" ht="15.75">
      <c r="A162" s="17" t="s">
        <v>646</v>
      </c>
      <c r="B162" s="18" t="s">
        <v>1053</v>
      </c>
      <c r="C162" s="19" t="s">
        <v>47</v>
      </c>
      <c r="D162" s="19" t="s">
        <v>56</v>
      </c>
      <c r="E162" s="20" t="s">
        <v>51</v>
      </c>
      <c r="F162" s="21">
        <v>42</v>
      </c>
      <c r="G162" s="22"/>
      <c r="H162" s="23">
        <f t="shared" si="23"/>
        <v>0</v>
      </c>
      <c r="I162" s="24"/>
      <c r="J162" s="60">
        <f t="shared" si="27"/>
        <v>0</v>
      </c>
      <c r="K162" s="64"/>
    </row>
    <row r="163" spans="1:11" ht="15.75">
      <c r="A163" s="17" t="s">
        <v>647</v>
      </c>
      <c r="B163" s="18" t="s">
        <v>113</v>
      </c>
      <c r="C163" s="19" t="s">
        <v>11</v>
      </c>
      <c r="D163" s="19" t="s">
        <v>114</v>
      </c>
      <c r="E163" s="20" t="s">
        <v>112</v>
      </c>
      <c r="F163" s="21">
        <v>17</v>
      </c>
      <c r="G163" s="22"/>
      <c r="H163" s="23">
        <f t="shared" si="23"/>
        <v>0</v>
      </c>
      <c r="I163" s="24"/>
      <c r="J163" s="60">
        <f t="shared" si="27"/>
        <v>0</v>
      </c>
      <c r="K163" s="64"/>
    </row>
    <row r="164" spans="1:11" ht="15.75">
      <c r="A164" s="17" t="s">
        <v>648</v>
      </c>
      <c r="B164" s="18" t="s">
        <v>113</v>
      </c>
      <c r="C164" s="19" t="s">
        <v>47</v>
      </c>
      <c r="D164" s="19" t="s">
        <v>39</v>
      </c>
      <c r="E164" s="20" t="s">
        <v>22</v>
      </c>
      <c r="F164" s="21">
        <v>30</v>
      </c>
      <c r="G164" s="22"/>
      <c r="H164" s="23">
        <f t="shared" si="23"/>
        <v>0</v>
      </c>
      <c r="I164" s="24"/>
      <c r="J164" s="60">
        <f t="shared" si="27"/>
        <v>0</v>
      </c>
      <c r="K164" s="64"/>
    </row>
    <row r="165" spans="1:11" ht="15.75">
      <c r="A165" s="17" t="s">
        <v>649</v>
      </c>
      <c r="B165" s="18" t="s">
        <v>831</v>
      </c>
      <c r="C165" s="19" t="s">
        <v>807</v>
      </c>
      <c r="D165" s="19" t="s">
        <v>78</v>
      </c>
      <c r="E165" s="20" t="s">
        <v>398</v>
      </c>
      <c r="F165" s="21">
        <v>1</v>
      </c>
      <c r="G165" s="22"/>
      <c r="H165" s="23">
        <f t="shared" si="23"/>
        <v>0</v>
      </c>
      <c r="I165" s="24"/>
      <c r="J165" s="60">
        <f t="shared" si="27"/>
        <v>0</v>
      </c>
      <c r="K165" s="64"/>
    </row>
    <row r="166" spans="1:11" ht="31.5">
      <c r="A166" s="17" t="s">
        <v>650</v>
      </c>
      <c r="B166" s="18" t="s">
        <v>144</v>
      </c>
      <c r="C166" s="19" t="s">
        <v>145</v>
      </c>
      <c r="D166" s="19" t="s">
        <v>21</v>
      </c>
      <c r="E166" s="20" t="s">
        <v>146</v>
      </c>
      <c r="F166" s="21">
        <v>10</v>
      </c>
      <c r="G166" s="22"/>
      <c r="H166" s="23">
        <f t="shared" si="23"/>
        <v>0</v>
      </c>
      <c r="I166" s="24"/>
      <c r="J166" s="60">
        <f t="shared" si="27"/>
        <v>0</v>
      </c>
      <c r="K166" s="64"/>
    </row>
    <row r="167" spans="1:11" ht="31.5">
      <c r="A167" s="17" t="s">
        <v>651</v>
      </c>
      <c r="B167" s="18" t="s">
        <v>144</v>
      </c>
      <c r="C167" s="19" t="s">
        <v>145</v>
      </c>
      <c r="D167" s="19" t="s">
        <v>983</v>
      </c>
      <c r="E167" s="20" t="s">
        <v>51</v>
      </c>
      <c r="F167" s="21">
        <v>5</v>
      </c>
      <c r="G167" s="22"/>
      <c r="H167" s="23">
        <f t="shared" ref="H167" si="30">G167*F167</f>
        <v>0</v>
      </c>
      <c r="I167" s="24"/>
      <c r="J167" s="60">
        <f t="shared" ref="J167" si="31">ROUND(H167*(1+I167),2)</f>
        <v>0</v>
      </c>
      <c r="K167" s="64"/>
    </row>
    <row r="168" spans="1:11" ht="15.75">
      <c r="A168" s="17" t="s">
        <v>652</v>
      </c>
      <c r="B168" s="18" t="s">
        <v>260</v>
      </c>
      <c r="C168" s="19" t="s">
        <v>47</v>
      </c>
      <c r="D168" s="19" t="s">
        <v>48</v>
      </c>
      <c r="E168" s="20" t="s">
        <v>51</v>
      </c>
      <c r="F168" s="21">
        <v>2</v>
      </c>
      <c r="G168" s="22"/>
      <c r="H168" s="23">
        <f t="shared" ref="H168:H236" si="32">G168*F168</f>
        <v>0</v>
      </c>
      <c r="I168" s="24"/>
      <c r="J168" s="60">
        <f t="shared" si="27"/>
        <v>0</v>
      </c>
      <c r="K168" s="64"/>
    </row>
    <row r="169" spans="1:11" ht="15.75">
      <c r="A169" s="17" t="s">
        <v>653</v>
      </c>
      <c r="B169" s="18" t="s">
        <v>260</v>
      </c>
      <c r="C169" s="19" t="s">
        <v>47</v>
      </c>
      <c r="D169" s="19" t="s">
        <v>216</v>
      </c>
      <c r="E169" s="20" t="s">
        <v>51</v>
      </c>
      <c r="F169" s="21">
        <v>2</v>
      </c>
      <c r="G169" s="22"/>
      <c r="H169" s="23">
        <f t="shared" si="32"/>
        <v>0</v>
      </c>
      <c r="I169" s="24"/>
      <c r="J169" s="60">
        <f t="shared" si="27"/>
        <v>0</v>
      </c>
      <c r="K169" s="64"/>
    </row>
    <row r="170" spans="1:11" ht="31.5">
      <c r="A170" s="17" t="s">
        <v>654</v>
      </c>
      <c r="B170" s="18" t="s">
        <v>10</v>
      </c>
      <c r="C170" s="19" t="s">
        <v>11</v>
      </c>
      <c r="D170" s="19">
        <v>0.2</v>
      </c>
      <c r="E170" s="20" t="s">
        <v>12</v>
      </c>
      <c r="F170" s="21">
        <v>1</v>
      </c>
      <c r="G170" s="22"/>
      <c r="H170" s="23">
        <f t="shared" si="32"/>
        <v>0</v>
      </c>
      <c r="I170" s="24"/>
      <c r="J170" s="60">
        <f t="shared" si="27"/>
        <v>0</v>
      </c>
      <c r="K170" s="64"/>
    </row>
    <row r="171" spans="1:11" ht="31.5">
      <c r="A171" s="17" t="s">
        <v>655</v>
      </c>
      <c r="B171" s="18" t="s">
        <v>10</v>
      </c>
      <c r="C171" s="19" t="s">
        <v>11</v>
      </c>
      <c r="D171" s="19">
        <v>0.4</v>
      </c>
      <c r="E171" s="20" t="s">
        <v>12</v>
      </c>
      <c r="F171" s="21">
        <v>3</v>
      </c>
      <c r="G171" s="22"/>
      <c r="H171" s="23">
        <f t="shared" si="32"/>
        <v>0</v>
      </c>
      <c r="I171" s="24"/>
      <c r="J171" s="60">
        <f t="shared" si="27"/>
        <v>0</v>
      </c>
      <c r="K171" s="64"/>
    </row>
    <row r="172" spans="1:11" ht="15.75">
      <c r="A172" s="17" t="s">
        <v>656</v>
      </c>
      <c r="B172" s="18" t="s">
        <v>220</v>
      </c>
      <c r="C172" s="19" t="s">
        <v>47</v>
      </c>
      <c r="D172" s="19" t="s">
        <v>130</v>
      </c>
      <c r="E172" s="20" t="s">
        <v>22</v>
      </c>
      <c r="F172" s="21">
        <v>3</v>
      </c>
      <c r="G172" s="22"/>
      <c r="H172" s="23">
        <f t="shared" si="32"/>
        <v>0</v>
      </c>
      <c r="I172" s="24"/>
      <c r="J172" s="60">
        <f t="shared" si="27"/>
        <v>0</v>
      </c>
      <c r="K172" s="64"/>
    </row>
    <row r="173" spans="1:11" ht="15.75">
      <c r="A173" s="17" t="s">
        <v>657</v>
      </c>
      <c r="B173" s="18" t="s">
        <v>438</v>
      </c>
      <c r="C173" s="19" t="s">
        <v>176</v>
      </c>
      <c r="D173" s="19" t="s">
        <v>1149</v>
      </c>
      <c r="E173" s="20" t="s">
        <v>314</v>
      </c>
      <c r="F173" s="21">
        <v>1</v>
      </c>
      <c r="G173" s="22"/>
      <c r="H173" s="23">
        <f t="shared" si="32"/>
        <v>0</v>
      </c>
      <c r="I173" s="24"/>
      <c r="J173" s="60">
        <f t="shared" si="27"/>
        <v>0</v>
      </c>
      <c r="K173" s="64"/>
    </row>
    <row r="174" spans="1:11" ht="15.75">
      <c r="A174" s="17" t="s">
        <v>658</v>
      </c>
      <c r="B174" s="18" t="s">
        <v>438</v>
      </c>
      <c r="C174" s="19" t="s">
        <v>176</v>
      </c>
      <c r="D174" s="19" t="s">
        <v>439</v>
      </c>
      <c r="E174" s="20" t="s">
        <v>440</v>
      </c>
      <c r="F174" s="21">
        <v>16</v>
      </c>
      <c r="G174" s="22"/>
      <c r="H174" s="23">
        <f t="shared" si="32"/>
        <v>0</v>
      </c>
      <c r="I174" s="24"/>
      <c r="J174" s="60">
        <f t="shared" si="27"/>
        <v>0</v>
      </c>
      <c r="K174" s="64"/>
    </row>
    <row r="175" spans="1:11" ht="15.75">
      <c r="A175" s="17" t="s">
        <v>659</v>
      </c>
      <c r="B175" s="18" t="s">
        <v>249</v>
      </c>
      <c r="C175" s="19" t="s">
        <v>101</v>
      </c>
      <c r="D175" s="19" t="s">
        <v>250</v>
      </c>
      <c r="E175" s="20" t="s">
        <v>242</v>
      </c>
      <c r="F175" s="21">
        <v>10</v>
      </c>
      <c r="G175" s="22"/>
      <c r="H175" s="23">
        <f t="shared" si="32"/>
        <v>0</v>
      </c>
      <c r="I175" s="24"/>
      <c r="J175" s="60">
        <f t="shared" si="27"/>
        <v>0</v>
      </c>
      <c r="K175" s="64"/>
    </row>
    <row r="176" spans="1:11" ht="31.5">
      <c r="A176" s="17" t="s">
        <v>660</v>
      </c>
      <c r="B176" s="18" t="s">
        <v>118</v>
      </c>
      <c r="C176" s="19" t="s">
        <v>47</v>
      </c>
      <c r="D176" s="19" t="s">
        <v>119</v>
      </c>
      <c r="E176" s="20" t="s">
        <v>60</v>
      </c>
      <c r="F176" s="21">
        <v>1</v>
      </c>
      <c r="G176" s="22"/>
      <c r="H176" s="23">
        <f t="shared" si="32"/>
        <v>0</v>
      </c>
      <c r="I176" s="24"/>
      <c r="J176" s="60">
        <f t="shared" si="27"/>
        <v>0</v>
      </c>
      <c r="K176" s="64"/>
    </row>
    <row r="177" spans="1:11" ht="15.75">
      <c r="A177" s="17" t="s">
        <v>661</v>
      </c>
      <c r="B177" s="18" t="s">
        <v>120</v>
      </c>
      <c r="C177" s="19" t="s">
        <v>47</v>
      </c>
      <c r="D177" s="19" t="s">
        <v>117</v>
      </c>
      <c r="E177" s="20" t="s">
        <v>51</v>
      </c>
      <c r="F177" s="21">
        <v>1</v>
      </c>
      <c r="G177" s="22"/>
      <c r="H177" s="23">
        <f t="shared" si="32"/>
        <v>0</v>
      </c>
      <c r="I177" s="24"/>
      <c r="J177" s="60">
        <f t="shared" si="27"/>
        <v>0</v>
      </c>
      <c r="K177" s="64"/>
    </row>
    <row r="178" spans="1:11" ht="15.75">
      <c r="A178" s="17" t="s">
        <v>662</v>
      </c>
      <c r="B178" s="18" t="s">
        <v>120</v>
      </c>
      <c r="C178" s="19" t="s">
        <v>47</v>
      </c>
      <c r="D178" s="19" t="s">
        <v>121</v>
      </c>
      <c r="E178" s="20" t="s">
        <v>51</v>
      </c>
      <c r="F178" s="21">
        <v>2</v>
      </c>
      <c r="G178" s="22"/>
      <c r="H178" s="23">
        <f t="shared" si="32"/>
        <v>0</v>
      </c>
      <c r="I178" s="24"/>
      <c r="J178" s="60">
        <f t="shared" si="27"/>
        <v>0</v>
      </c>
      <c r="K178" s="64"/>
    </row>
    <row r="179" spans="1:11" ht="31.5">
      <c r="A179" s="17" t="s">
        <v>663</v>
      </c>
      <c r="B179" s="18" t="s">
        <v>97</v>
      </c>
      <c r="C179" s="19" t="s">
        <v>98</v>
      </c>
      <c r="D179" s="19" t="s">
        <v>99</v>
      </c>
      <c r="E179" s="20" t="s">
        <v>1213</v>
      </c>
      <c r="F179" s="21">
        <v>5</v>
      </c>
      <c r="G179" s="22"/>
      <c r="H179" s="23">
        <f t="shared" si="32"/>
        <v>0</v>
      </c>
      <c r="I179" s="24"/>
      <c r="J179" s="60">
        <f t="shared" si="27"/>
        <v>0</v>
      </c>
      <c r="K179" s="64"/>
    </row>
    <row r="180" spans="1:11" ht="15.75">
      <c r="A180" s="17" t="s">
        <v>664</v>
      </c>
      <c r="B180" s="18" t="s">
        <v>106</v>
      </c>
      <c r="C180" s="19" t="s">
        <v>107</v>
      </c>
      <c r="D180" s="19" t="s">
        <v>108</v>
      </c>
      <c r="E180" s="20" t="s">
        <v>109</v>
      </c>
      <c r="F180" s="21">
        <v>30</v>
      </c>
      <c r="G180" s="22"/>
      <c r="H180" s="23">
        <f t="shared" si="32"/>
        <v>0</v>
      </c>
      <c r="I180" s="24"/>
      <c r="J180" s="60">
        <f t="shared" si="27"/>
        <v>0</v>
      </c>
      <c r="K180" s="64"/>
    </row>
    <row r="181" spans="1:11" ht="15.75">
      <c r="A181" s="17" t="s">
        <v>665</v>
      </c>
      <c r="B181" s="18" t="s">
        <v>420</v>
      </c>
      <c r="C181" s="19" t="s">
        <v>411</v>
      </c>
      <c r="D181" s="19" t="s">
        <v>54</v>
      </c>
      <c r="E181" s="20" t="s">
        <v>57</v>
      </c>
      <c r="F181" s="21">
        <v>25</v>
      </c>
      <c r="G181" s="22"/>
      <c r="H181" s="23">
        <f t="shared" si="32"/>
        <v>0</v>
      </c>
      <c r="I181" s="24"/>
      <c r="J181" s="60">
        <f t="shared" si="27"/>
        <v>0</v>
      </c>
      <c r="K181" s="64"/>
    </row>
    <row r="182" spans="1:11" ht="15.75">
      <c r="A182" s="17" t="s">
        <v>666</v>
      </c>
      <c r="B182" s="18" t="s">
        <v>420</v>
      </c>
      <c r="C182" s="19" t="s">
        <v>55</v>
      </c>
      <c r="D182" s="19" t="s">
        <v>117</v>
      </c>
      <c r="E182" s="20" t="s">
        <v>57</v>
      </c>
      <c r="F182" s="21">
        <v>28</v>
      </c>
      <c r="G182" s="22"/>
      <c r="H182" s="23">
        <f t="shared" si="32"/>
        <v>0</v>
      </c>
      <c r="I182" s="24"/>
      <c r="J182" s="60">
        <f t="shared" si="27"/>
        <v>0</v>
      </c>
      <c r="K182" s="64"/>
    </row>
    <row r="183" spans="1:11" ht="15.75">
      <c r="A183" s="17" t="s">
        <v>893</v>
      </c>
      <c r="B183" s="18" t="s">
        <v>420</v>
      </c>
      <c r="C183" s="19" t="s">
        <v>11</v>
      </c>
      <c r="D183" s="19" t="s">
        <v>173</v>
      </c>
      <c r="E183" s="20" t="s">
        <v>1068</v>
      </c>
      <c r="F183" s="21">
        <v>10</v>
      </c>
      <c r="G183" s="22"/>
      <c r="H183" s="23">
        <f t="shared" si="32"/>
        <v>0</v>
      </c>
      <c r="I183" s="24"/>
      <c r="J183" s="60">
        <f t="shared" si="27"/>
        <v>0</v>
      </c>
      <c r="K183" s="64"/>
    </row>
    <row r="184" spans="1:11" ht="15.75">
      <c r="A184" s="17" t="s">
        <v>667</v>
      </c>
      <c r="B184" s="18" t="s">
        <v>420</v>
      </c>
      <c r="C184" s="19" t="s">
        <v>421</v>
      </c>
      <c r="D184" s="19" t="s">
        <v>422</v>
      </c>
      <c r="E184" s="20" t="s">
        <v>423</v>
      </c>
      <c r="F184" s="21">
        <v>65</v>
      </c>
      <c r="G184" s="22"/>
      <c r="H184" s="23">
        <f t="shared" si="32"/>
        <v>0</v>
      </c>
      <c r="I184" s="24"/>
      <c r="J184" s="60">
        <f t="shared" si="27"/>
        <v>0</v>
      </c>
      <c r="K184" s="64"/>
    </row>
    <row r="185" spans="1:11" ht="15.75">
      <c r="A185" s="17" t="s">
        <v>1091</v>
      </c>
      <c r="B185" s="18" t="s">
        <v>1131</v>
      </c>
      <c r="C185" s="19" t="s">
        <v>11</v>
      </c>
      <c r="D185" s="19" t="s">
        <v>848</v>
      </c>
      <c r="E185" s="20" t="s">
        <v>174</v>
      </c>
      <c r="F185" s="21">
        <v>1</v>
      </c>
      <c r="G185" s="22"/>
      <c r="H185" s="23">
        <f t="shared" ref="H185" si="33">G185*F185</f>
        <v>0</v>
      </c>
      <c r="I185" s="24"/>
      <c r="J185" s="60">
        <f t="shared" ref="J185" si="34">ROUND(H185*(1+I185),2)</f>
        <v>0</v>
      </c>
      <c r="K185" s="64"/>
    </row>
    <row r="186" spans="1:11" ht="15.75">
      <c r="A186" s="17" t="s">
        <v>668</v>
      </c>
      <c r="B186" s="18" t="s">
        <v>64</v>
      </c>
      <c r="C186" s="19" t="s">
        <v>55</v>
      </c>
      <c r="D186" s="19" t="s">
        <v>65</v>
      </c>
      <c r="E186" s="20" t="s">
        <v>51</v>
      </c>
      <c r="F186" s="21">
        <v>3</v>
      </c>
      <c r="G186" s="22"/>
      <c r="H186" s="23">
        <f t="shared" si="32"/>
        <v>0</v>
      </c>
      <c r="I186" s="24"/>
      <c r="J186" s="60">
        <f t="shared" si="27"/>
        <v>0</v>
      </c>
      <c r="K186" s="64"/>
    </row>
    <row r="187" spans="1:11" ht="31.5">
      <c r="A187" s="17" t="s">
        <v>669</v>
      </c>
      <c r="B187" s="18" t="s">
        <v>142</v>
      </c>
      <c r="C187" s="19" t="s">
        <v>810</v>
      </c>
      <c r="D187" s="19" t="s">
        <v>143</v>
      </c>
      <c r="E187" s="20" t="s">
        <v>22</v>
      </c>
      <c r="F187" s="21">
        <v>12</v>
      </c>
      <c r="G187" s="22"/>
      <c r="H187" s="23">
        <f t="shared" si="32"/>
        <v>0</v>
      </c>
      <c r="I187" s="24"/>
      <c r="J187" s="60">
        <f t="shared" si="27"/>
        <v>0</v>
      </c>
      <c r="K187" s="64"/>
    </row>
    <row r="188" spans="1:11" ht="15.75">
      <c r="A188" s="17" t="s">
        <v>670</v>
      </c>
      <c r="B188" s="18" t="s">
        <v>1075</v>
      </c>
      <c r="C188" s="19" t="s">
        <v>11</v>
      </c>
      <c r="D188" s="19" t="s">
        <v>222</v>
      </c>
      <c r="E188" s="20" t="s">
        <v>174</v>
      </c>
      <c r="F188" s="21">
        <v>4</v>
      </c>
      <c r="G188" s="22"/>
      <c r="H188" s="23">
        <f t="shared" si="32"/>
        <v>0</v>
      </c>
      <c r="I188" s="24"/>
      <c r="J188" s="60">
        <f t="shared" si="27"/>
        <v>0</v>
      </c>
      <c r="K188" s="64"/>
    </row>
    <row r="189" spans="1:11" ht="126">
      <c r="A189" s="17" t="s">
        <v>671</v>
      </c>
      <c r="B189" s="18" t="s">
        <v>466</v>
      </c>
      <c r="C189" s="19" t="s">
        <v>465</v>
      </c>
      <c r="D189" s="19" t="s">
        <v>467</v>
      </c>
      <c r="E189" s="20" t="s">
        <v>468</v>
      </c>
      <c r="F189" s="21">
        <v>1</v>
      </c>
      <c r="G189" s="22"/>
      <c r="H189" s="23">
        <f t="shared" si="32"/>
        <v>0</v>
      </c>
      <c r="I189" s="24"/>
      <c r="J189" s="60">
        <f t="shared" si="27"/>
        <v>0</v>
      </c>
      <c r="K189" s="147" t="s">
        <v>471</v>
      </c>
    </row>
    <row r="190" spans="1:11" ht="126">
      <c r="A190" s="17" t="s">
        <v>672</v>
      </c>
      <c r="B190" s="18" t="s">
        <v>469</v>
      </c>
      <c r="C190" s="19" t="s">
        <v>465</v>
      </c>
      <c r="D190" s="19" t="s">
        <v>467</v>
      </c>
      <c r="E190" s="20" t="s">
        <v>468</v>
      </c>
      <c r="F190" s="21">
        <v>1</v>
      </c>
      <c r="G190" s="22"/>
      <c r="H190" s="23">
        <f t="shared" si="32"/>
        <v>0</v>
      </c>
      <c r="I190" s="24"/>
      <c r="J190" s="60">
        <f t="shared" si="27"/>
        <v>0</v>
      </c>
      <c r="K190" s="147"/>
    </row>
    <row r="191" spans="1:11" ht="78.75">
      <c r="A191" s="17" t="s">
        <v>673</v>
      </c>
      <c r="B191" s="18" t="s">
        <v>464</v>
      </c>
      <c r="C191" s="19" t="s">
        <v>465</v>
      </c>
      <c r="D191" s="19" t="s">
        <v>513</v>
      </c>
      <c r="E191" s="20" t="s">
        <v>463</v>
      </c>
      <c r="F191" s="21">
        <v>1</v>
      </c>
      <c r="G191" s="22"/>
      <c r="H191" s="23">
        <f t="shared" si="32"/>
        <v>0</v>
      </c>
      <c r="I191" s="24"/>
      <c r="J191" s="60">
        <f t="shared" si="27"/>
        <v>0</v>
      </c>
      <c r="K191" s="147"/>
    </row>
    <row r="192" spans="1:11" ht="47.25">
      <c r="A192" s="17" t="s">
        <v>674</v>
      </c>
      <c r="B192" s="27" t="s">
        <v>461</v>
      </c>
      <c r="C192" s="28" t="s">
        <v>462</v>
      </c>
      <c r="D192" s="28" t="s">
        <v>513</v>
      </c>
      <c r="E192" s="29" t="s">
        <v>463</v>
      </c>
      <c r="F192" s="30">
        <v>1</v>
      </c>
      <c r="G192" s="58"/>
      <c r="H192" s="23">
        <f t="shared" si="32"/>
        <v>0</v>
      </c>
      <c r="I192" s="31"/>
      <c r="J192" s="60">
        <f t="shared" si="27"/>
        <v>0</v>
      </c>
      <c r="K192" s="147"/>
    </row>
    <row r="193" spans="1:11" ht="15.75">
      <c r="A193" s="17" t="s">
        <v>675</v>
      </c>
      <c r="B193" s="32" t="s">
        <v>878</v>
      </c>
      <c r="C193" s="33"/>
      <c r="D193" s="33"/>
      <c r="E193" s="34"/>
      <c r="F193" s="35"/>
      <c r="G193" s="59"/>
      <c r="H193" s="23"/>
      <c r="I193" s="36"/>
      <c r="J193" s="60"/>
      <c r="K193" s="147"/>
    </row>
    <row r="194" spans="1:11" ht="15.75">
      <c r="A194" s="17" t="s">
        <v>676</v>
      </c>
      <c r="B194" s="53" t="s">
        <v>1061</v>
      </c>
      <c r="C194" s="54" t="s">
        <v>462</v>
      </c>
      <c r="D194" s="54" t="s">
        <v>1062</v>
      </c>
      <c r="E194" s="55" t="s">
        <v>248</v>
      </c>
      <c r="F194" s="128">
        <v>1</v>
      </c>
      <c r="G194" s="48"/>
      <c r="H194" s="56">
        <f t="shared" ref="H194" si="35">G194*F194</f>
        <v>0</v>
      </c>
      <c r="I194" s="49"/>
      <c r="J194" s="63">
        <f t="shared" ref="J194" si="36">ROUND(H194*(1+I194),2)</f>
        <v>0</v>
      </c>
      <c r="K194" s="57"/>
    </row>
    <row r="195" spans="1:11" ht="15.75">
      <c r="A195" s="17" t="s">
        <v>677</v>
      </c>
      <c r="B195" s="18" t="s">
        <v>1082</v>
      </c>
      <c r="C195" s="19"/>
      <c r="D195" s="19" t="s">
        <v>877</v>
      </c>
      <c r="E195" s="20" t="s">
        <v>470</v>
      </c>
      <c r="F195" s="21">
        <v>32</v>
      </c>
      <c r="G195" s="22"/>
      <c r="H195" s="23">
        <f t="shared" si="32"/>
        <v>0</v>
      </c>
      <c r="I195" s="24"/>
      <c r="J195" s="60">
        <f t="shared" si="27"/>
        <v>0</v>
      </c>
      <c r="K195" s="57"/>
    </row>
    <row r="196" spans="1:11" ht="15.75">
      <c r="A196" s="17" t="s">
        <v>678</v>
      </c>
      <c r="B196" s="18" t="s">
        <v>83</v>
      </c>
      <c r="C196" s="19" t="s">
        <v>52</v>
      </c>
      <c r="D196" s="19" t="s">
        <v>797</v>
      </c>
      <c r="E196" s="20" t="s">
        <v>19</v>
      </c>
      <c r="F196" s="21">
        <v>1</v>
      </c>
      <c r="G196" s="22"/>
      <c r="H196" s="23">
        <f t="shared" si="32"/>
        <v>0</v>
      </c>
      <c r="I196" s="24"/>
      <c r="J196" s="60">
        <f t="shared" si="27"/>
        <v>0</v>
      </c>
      <c r="K196" s="64"/>
    </row>
    <row r="197" spans="1:11" ht="31.5">
      <c r="A197" s="17" t="s">
        <v>679</v>
      </c>
      <c r="B197" s="18" t="s">
        <v>83</v>
      </c>
      <c r="C197" s="19" t="s">
        <v>85</v>
      </c>
      <c r="D197" s="19" t="s">
        <v>86</v>
      </c>
      <c r="E197" s="20" t="s">
        <v>87</v>
      </c>
      <c r="F197" s="21">
        <v>11</v>
      </c>
      <c r="G197" s="22"/>
      <c r="H197" s="23">
        <f t="shared" si="32"/>
        <v>0</v>
      </c>
      <c r="I197" s="24"/>
      <c r="J197" s="60">
        <f t="shared" si="27"/>
        <v>0</v>
      </c>
      <c r="K197" s="64"/>
    </row>
    <row r="198" spans="1:11" ht="15.75">
      <c r="A198" s="17" t="s">
        <v>680</v>
      </c>
      <c r="B198" s="18" t="s">
        <v>83</v>
      </c>
      <c r="C198" s="19" t="s">
        <v>52</v>
      </c>
      <c r="D198" s="19" t="s">
        <v>858</v>
      </c>
      <c r="E198" s="20" t="s">
        <v>84</v>
      </c>
      <c r="F198" s="21">
        <v>3</v>
      </c>
      <c r="G198" s="22"/>
      <c r="H198" s="23">
        <f t="shared" si="32"/>
        <v>0</v>
      </c>
      <c r="I198" s="24"/>
      <c r="J198" s="60">
        <f t="shared" si="27"/>
        <v>0</v>
      </c>
      <c r="K198" s="64"/>
    </row>
    <row r="199" spans="1:11" ht="15.75">
      <c r="A199" s="17" t="s">
        <v>681</v>
      </c>
      <c r="B199" s="18" t="s">
        <v>441</v>
      </c>
      <c r="C199" s="19" t="s">
        <v>239</v>
      </c>
      <c r="D199" s="19" t="s">
        <v>442</v>
      </c>
      <c r="E199" s="20" t="s">
        <v>242</v>
      </c>
      <c r="F199" s="21">
        <v>6</v>
      </c>
      <c r="G199" s="22"/>
      <c r="H199" s="23">
        <f t="shared" si="32"/>
        <v>0</v>
      </c>
      <c r="I199" s="24"/>
      <c r="J199" s="60">
        <f t="shared" si="27"/>
        <v>0</v>
      </c>
      <c r="K199" s="64"/>
    </row>
    <row r="200" spans="1:11" ht="15.75">
      <c r="A200" s="17" t="s">
        <v>682</v>
      </c>
      <c r="B200" s="18" t="s">
        <v>231</v>
      </c>
      <c r="C200" s="19" t="s">
        <v>47</v>
      </c>
      <c r="D200" s="19" t="s">
        <v>232</v>
      </c>
      <c r="E200" s="20" t="s">
        <v>146</v>
      </c>
      <c r="F200" s="21">
        <v>8</v>
      </c>
      <c r="G200" s="22"/>
      <c r="H200" s="23">
        <f t="shared" si="32"/>
        <v>0</v>
      </c>
      <c r="I200" s="24"/>
      <c r="J200" s="60">
        <f t="shared" si="27"/>
        <v>0</v>
      </c>
      <c r="K200" s="64"/>
    </row>
    <row r="201" spans="1:11" ht="15.75">
      <c r="A201" s="17" t="s">
        <v>683</v>
      </c>
      <c r="B201" s="18" t="s">
        <v>205</v>
      </c>
      <c r="C201" s="19" t="s">
        <v>11</v>
      </c>
      <c r="D201" s="19">
        <v>0.15</v>
      </c>
      <c r="E201" s="20" t="s">
        <v>174</v>
      </c>
      <c r="F201" s="21">
        <v>3</v>
      </c>
      <c r="G201" s="22"/>
      <c r="H201" s="23">
        <f t="shared" si="32"/>
        <v>0</v>
      </c>
      <c r="I201" s="24"/>
      <c r="J201" s="60">
        <f t="shared" si="27"/>
        <v>0</v>
      </c>
      <c r="K201" s="64"/>
    </row>
    <row r="202" spans="1:11" ht="15.75">
      <c r="A202" s="17" t="s">
        <v>684</v>
      </c>
      <c r="B202" s="18"/>
      <c r="C202" s="19"/>
      <c r="D202" s="19"/>
      <c r="E202" s="20"/>
      <c r="F202" s="21"/>
      <c r="G202" s="22"/>
      <c r="H202" s="23"/>
      <c r="I202" s="24"/>
      <c r="J202" s="60"/>
      <c r="K202" s="64"/>
    </row>
    <row r="203" spans="1:11" ht="15.75">
      <c r="A203" s="17" t="s">
        <v>685</v>
      </c>
      <c r="B203" s="18" t="s">
        <v>172</v>
      </c>
      <c r="C203" s="19" t="s">
        <v>98</v>
      </c>
      <c r="D203" s="19" t="s">
        <v>173</v>
      </c>
      <c r="E203" s="20" t="s">
        <v>174</v>
      </c>
      <c r="F203" s="21">
        <v>11</v>
      </c>
      <c r="G203" s="22"/>
      <c r="H203" s="23">
        <f t="shared" si="32"/>
        <v>0</v>
      </c>
      <c r="I203" s="24"/>
      <c r="J203" s="60">
        <f t="shared" si="27"/>
        <v>0</v>
      </c>
      <c r="K203" s="64"/>
    </row>
    <row r="204" spans="1:11" ht="15.75">
      <c r="A204" s="17" t="s">
        <v>686</v>
      </c>
      <c r="B204" s="18" t="s">
        <v>172</v>
      </c>
      <c r="C204" s="19" t="s">
        <v>20</v>
      </c>
      <c r="D204" s="19" t="s">
        <v>56</v>
      </c>
      <c r="E204" s="20" t="s">
        <v>116</v>
      </c>
      <c r="F204" s="21">
        <v>20</v>
      </c>
      <c r="G204" s="22"/>
      <c r="H204" s="23">
        <f t="shared" si="32"/>
        <v>0</v>
      </c>
      <c r="I204" s="24"/>
      <c r="J204" s="60">
        <f t="shared" si="27"/>
        <v>0</v>
      </c>
      <c r="K204" s="64"/>
    </row>
    <row r="205" spans="1:11" ht="15.75">
      <c r="A205" s="17" t="s">
        <v>687</v>
      </c>
      <c r="B205" s="18" t="s">
        <v>172</v>
      </c>
      <c r="C205" s="19" t="s">
        <v>55</v>
      </c>
      <c r="D205" s="19" t="s">
        <v>99</v>
      </c>
      <c r="E205" s="20" t="s">
        <v>22</v>
      </c>
      <c r="F205" s="21">
        <v>21</v>
      </c>
      <c r="G205" s="22"/>
      <c r="H205" s="23">
        <f t="shared" si="32"/>
        <v>0</v>
      </c>
      <c r="I205" s="24"/>
      <c r="J205" s="60">
        <f t="shared" si="27"/>
        <v>0</v>
      </c>
      <c r="K205" s="64"/>
    </row>
    <row r="206" spans="1:11" ht="15.75">
      <c r="A206" s="17" t="s">
        <v>688</v>
      </c>
      <c r="B206" s="18" t="s">
        <v>175</v>
      </c>
      <c r="C206" s="19" t="s">
        <v>176</v>
      </c>
      <c r="D206" s="19" t="s">
        <v>177</v>
      </c>
      <c r="E206" s="20" t="s">
        <v>178</v>
      </c>
      <c r="F206" s="21">
        <v>2</v>
      </c>
      <c r="G206" s="22"/>
      <c r="H206" s="23">
        <f t="shared" si="32"/>
        <v>0</v>
      </c>
      <c r="I206" s="24"/>
      <c r="J206" s="60">
        <f t="shared" si="27"/>
        <v>0</v>
      </c>
      <c r="K206" s="64"/>
    </row>
    <row r="207" spans="1:11" ht="15.75">
      <c r="A207" s="17" t="s">
        <v>689</v>
      </c>
      <c r="B207" s="18" t="s">
        <v>381</v>
      </c>
      <c r="C207" s="19" t="s">
        <v>55</v>
      </c>
      <c r="D207" s="19" t="s">
        <v>382</v>
      </c>
      <c r="E207" s="20" t="s">
        <v>74</v>
      </c>
      <c r="F207" s="21">
        <v>12</v>
      </c>
      <c r="G207" s="22"/>
      <c r="H207" s="23">
        <f t="shared" si="32"/>
        <v>0</v>
      </c>
      <c r="I207" s="24"/>
      <c r="J207" s="60">
        <f t="shared" si="27"/>
        <v>0</v>
      </c>
      <c r="K207" s="64"/>
    </row>
    <row r="208" spans="1:11" ht="31.5">
      <c r="A208" s="17" t="s">
        <v>690</v>
      </c>
      <c r="B208" s="18" t="s">
        <v>459</v>
      </c>
      <c r="C208" s="19" t="s">
        <v>47</v>
      </c>
      <c r="D208" s="19" t="s">
        <v>460</v>
      </c>
      <c r="E208" s="20" t="s">
        <v>386</v>
      </c>
      <c r="F208" s="21">
        <v>115</v>
      </c>
      <c r="G208" s="22"/>
      <c r="H208" s="23">
        <f t="shared" si="32"/>
        <v>0</v>
      </c>
      <c r="I208" s="24"/>
      <c r="J208" s="60">
        <f t="shared" si="27"/>
        <v>0</v>
      </c>
      <c r="K208" s="64"/>
    </row>
    <row r="209" spans="1:11" ht="15.75">
      <c r="A209" s="17" t="s">
        <v>691</v>
      </c>
      <c r="B209" s="18" t="s">
        <v>975</v>
      </c>
      <c r="C209" s="19" t="s">
        <v>55</v>
      </c>
      <c r="D209" s="19" t="s">
        <v>264</v>
      </c>
      <c r="E209" s="20" t="s">
        <v>146</v>
      </c>
      <c r="F209" s="21">
        <v>1</v>
      </c>
      <c r="G209" s="22"/>
      <c r="H209" s="23">
        <f t="shared" si="32"/>
        <v>0</v>
      </c>
      <c r="I209" s="24"/>
      <c r="J209" s="60">
        <f t="shared" si="27"/>
        <v>0</v>
      </c>
      <c r="K209" s="64"/>
    </row>
    <row r="210" spans="1:11" ht="15.75">
      <c r="A210" s="17" t="s">
        <v>692</v>
      </c>
      <c r="B210" s="18" t="s">
        <v>975</v>
      </c>
      <c r="C210" s="19" t="s">
        <v>55</v>
      </c>
      <c r="D210" s="19" t="s">
        <v>99</v>
      </c>
      <c r="E210" s="20" t="s">
        <v>146</v>
      </c>
      <c r="F210" s="21">
        <v>2</v>
      </c>
      <c r="G210" s="22"/>
      <c r="H210" s="23">
        <f t="shared" si="32"/>
        <v>0</v>
      </c>
      <c r="I210" s="24"/>
      <c r="J210" s="60">
        <f t="shared" si="27"/>
        <v>0</v>
      </c>
      <c r="K210" s="64"/>
    </row>
    <row r="211" spans="1:11" ht="15.75">
      <c r="A211" s="17" t="s">
        <v>693</v>
      </c>
      <c r="B211" s="18" t="s">
        <v>975</v>
      </c>
      <c r="C211" s="19" t="s">
        <v>55</v>
      </c>
      <c r="D211" s="19" t="s">
        <v>117</v>
      </c>
      <c r="E211" s="20" t="s">
        <v>51</v>
      </c>
      <c r="F211" s="21">
        <v>30</v>
      </c>
      <c r="G211" s="22"/>
      <c r="H211" s="23">
        <f t="shared" si="32"/>
        <v>0</v>
      </c>
      <c r="I211" s="24"/>
      <c r="J211" s="60">
        <f t="shared" ref="J211:J278" si="37">ROUND(H211*(1+I211),2)</f>
        <v>0</v>
      </c>
      <c r="K211" s="64"/>
    </row>
    <row r="212" spans="1:11" ht="15.75">
      <c r="A212" s="17" t="s">
        <v>694</v>
      </c>
      <c r="B212" s="18" t="s">
        <v>975</v>
      </c>
      <c r="C212" s="19" t="s">
        <v>55</v>
      </c>
      <c r="D212" s="19" t="s">
        <v>54</v>
      </c>
      <c r="E212" s="20" t="s">
        <v>146</v>
      </c>
      <c r="F212" s="21">
        <v>3</v>
      </c>
      <c r="G212" s="22"/>
      <c r="H212" s="23">
        <f t="shared" si="32"/>
        <v>0</v>
      </c>
      <c r="I212" s="24"/>
      <c r="J212" s="60">
        <f t="shared" si="37"/>
        <v>0</v>
      </c>
      <c r="K212" s="64"/>
    </row>
    <row r="213" spans="1:11" ht="15.75">
      <c r="A213" s="17" t="s">
        <v>695</v>
      </c>
      <c r="B213" s="18" t="s">
        <v>283</v>
      </c>
      <c r="C213" s="19" t="s">
        <v>284</v>
      </c>
      <c r="D213" s="19"/>
      <c r="E213" s="20" t="s">
        <v>285</v>
      </c>
      <c r="F213" s="21">
        <v>1</v>
      </c>
      <c r="G213" s="22"/>
      <c r="H213" s="23">
        <f t="shared" si="32"/>
        <v>0</v>
      </c>
      <c r="I213" s="24"/>
      <c r="J213" s="60">
        <f t="shared" si="37"/>
        <v>0</v>
      </c>
      <c r="K213" s="64"/>
    </row>
    <row r="214" spans="1:11" ht="15.75">
      <c r="A214" s="17" t="s">
        <v>696</v>
      </c>
      <c r="B214" s="18" t="s">
        <v>985</v>
      </c>
      <c r="C214" s="19" t="s">
        <v>284</v>
      </c>
      <c r="D214" s="19"/>
      <c r="E214" s="20" t="s">
        <v>285</v>
      </c>
      <c r="F214" s="21">
        <v>3</v>
      </c>
      <c r="G214" s="22"/>
      <c r="H214" s="23">
        <f t="shared" si="32"/>
        <v>0</v>
      </c>
      <c r="I214" s="24"/>
      <c r="J214" s="60">
        <f t="shared" si="37"/>
        <v>0</v>
      </c>
      <c r="K214" s="64"/>
    </row>
    <row r="215" spans="1:11" ht="15.75">
      <c r="A215" s="17" t="s">
        <v>697</v>
      </c>
      <c r="B215" s="18" t="s">
        <v>294</v>
      </c>
      <c r="C215" s="19" t="s">
        <v>55</v>
      </c>
      <c r="D215" s="19" t="s">
        <v>50</v>
      </c>
      <c r="E215" s="20" t="s">
        <v>289</v>
      </c>
      <c r="F215" s="21">
        <v>3</v>
      </c>
      <c r="G215" s="22"/>
      <c r="H215" s="23">
        <f t="shared" si="32"/>
        <v>0</v>
      </c>
      <c r="I215" s="24"/>
      <c r="J215" s="60">
        <f t="shared" si="37"/>
        <v>0</v>
      </c>
      <c r="K215" s="64"/>
    </row>
    <row r="216" spans="1:11" ht="15.75">
      <c r="A216" s="17" t="s">
        <v>698</v>
      </c>
      <c r="B216" s="18" t="s">
        <v>23</v>
      </c>
      <c r="C216" s="19" t="s">
        <v>24</v>
      </c>
      <c r="D216" s="19" t="s">
        <v>25</v>
      </c>
      <c r="E216" s="20" t="s">
        <v>26</v>
      </c>
      <c r="F216" s="21">
        <v>15</v>
      </c>
      <c r="G216" s="22"/>
      <c r="H216" s="23">
        <f t="shared" si="32"/>
        <v>0</v>
      </c>
      <c r="I216" s="24"/>
      <c r="J216" s="60">
        <f t="shared" si="37"/>
        <v>0</v>
      </c>
      <c r="K216" s="64"/>
    </row>
    <row r="217" spans="1:11" ht="15.75">
      <c r="A217" s="17" t="s">
        <v>699</v>
      </c>
      <c r="B217" s="18" t="s">
        <v>394</v>
      </c>
      <c r="C217" s="19" t="s">
        <v>47</v>
      </c>
      <c r="D217" s="19" t="s">
        <v>117</v>
      </c>
      <c r="E217" s="20" t="s">
        <v>51</v>
      </c>
      <c r="F217" s="21">
        <v>2</v>
      </c>
      <c r="G217" s="22"/>
      <c r="H217" s="23">
        <f t="shared" si="32"/>
        <v>0</v>
      </c>
      <c r="I217" s="24"/>
      <c r="J217" s="60">
        <f t="shared" si="37"/>
        <v>0</v>
      </c>
      <c r="K217" s="64"/>
    </row>
    <row r="218" spans="1:11" ht="15.75">
      <c r="A218" s="17" t="s">
        <v>700</v>
      </c>
      <c r="B218" s="18" t="s">
        <v>394</v>
      </c>
      <c r="C218" s="19" t="s">
        <v>47</v>
      </c>
      <c r="D218" s="19" t="s">
        <v>99</v>
      </c>
      <c r="E218" s="20" t="s">
        <v>51</v>
      </c>
      <c r="F218" s="21">
        <v>1</v>
      </c>
      <c r="G218" s="22"/>
      <c r="H218" s="23">
        <f t="shared" si="32"/>
        <v>0</v>
      </c>
      <c r="I218" s="24"/>
      <c r="J218" s="60">
        <f t="shared" si="37"/>
        <v>0</v>
      </c>
      <c r="K218" s="64"/>
    </row>
    <row r="219" spans="1:11" ht="15.75">
      <c r="A219" s="17" t="s">
        <v>701</v>
      </c>
      <c r="B219" s="18" t="s">
        <v>817</v>
      </c>
      <c r="C219" s="19" t="s">
        <v>55</v>
      </c>
      <c r="D219" s="19" t="s">
        <v>54</v>
      </c>
      <c r="E219" s="20" t="s">
        <v>70</v>
      </c>
      <c r="F219" s="21">
        <v>23</v>
      </c>
      <c r="G219" s="22"/>
      <c r="H219" s="23">
        <f t="shared" si="32"/>
        <v>0</v>
      </c>
      <c r="I219" s="24"/>
      <c r="J219" s="60">
        <f t="shared" si="37"/>
        <v>0</v>
      </c>
      <c r="K219" s="64"/>
    </row>
    <row r="220" spans="1:11" ht="15.75">
      <c r="A220" s="17" t="s">
        <v>702</v>
      </c>
      <c r="B220" s="18" t="s">
        <v>1057</v>
      </c>
      <c r="C220" s="19" t="s">
        <v>55</v>
      </c>
      <c r="D220" s="19" t="s">
        <v>133</v>
      </c>
      <c r="E220" s="20" t="s">
        <v>60</v>
      </c>
      <c r="F220" s="21">
        <v>1</v>
      </c>
      <c r="G220" s="22"/>
      <c r="H220" s="23">
        <f t="shared" ref="H220" si="38">G220*F220</f>
        <v>0</v>
      </c>
      <c r="I220" s="24"/>
      <c r="J220" s="60">
        <f t="shared" ref="J220" si="39">ROUND(H220*(1+I220),2)</f>
        <v>0</v>
      </c>
      <c r="K220" s="64"/>
    </row>
    <row r="221" spans="1:11" ht="15.75">
      <c r="A221" s="17" t="s">
        <v>703</v>
      </c>
      <c r="B221" s="18" t="s">
        <v>458</v>
      </c>
      <c r="C221" s="19" t="s">
        <v>55</v>
      </c>
      <c r="D221" s="19" t="s">
        <v>130</v>
      </c>
      <c r="E221" s="43" t="s">
        <v>126</v>
      </c>
      <c r="F221" s="21">
        <v>68</v>
      </c>
      <c r="G221" s="22"/>
      <c r="H221" s="23">
        <f t="shared" si="32"/>
        <v>0</v>
      </c>
      <c r="I221" s="24"/>
      <c r="J221" s="60">
        <f t="shared" si="37"/>
        <v>0</v>
      </c>
      <c r="K221" s="64"/>
    </row>
    <row r="222" spans="1:11" ht="15.75">
      <c r="A222" s="17" t="s">
        <v>704</v>
      </c>
      <c r="B222" s="18" t="s">
        <v>396</v>
      </c>
      <c r="C222" s="19" t="s">
        <v>47</v>
      </c>
      <c r="D222" s="19" t="s">
        <v>397</v>
      </c>
      <c r="E222" s="20" t="s">
        <v>398</v>
      </c>
      <c r="F222" s="21">
        <v>1</v>
      </c>
      <c r="G222" s="22"/>
      <c r="H222" s="23">
        <f t="shared" si="32"/>
        <v>0</v>
      </c>
      <c r="I222" s="24"/>
      <c r="J222" s="60">
        <f t="shared" si="37"/>
        <v>0</v>
      </c>
      <c r="K222" s="64"/>
    </row>
    <row r="223" spans="1:11" ht="15.75">
      <c r="A223" s="17" t="s">
        <v>705</v>
      </c>
      <c r="B223" s="18" t="s">
        <v>832</v>
      </c>
      <c r="C223" s="19" t="s">
        <v>47</v>
      </c>
      <c r="D223" s="19" t="s">
        <v>117</v>
      </c>
      <c r="E223" s="20" t="s">
        <v>60</v>
      </c>
      <c r="F223" s="21">
        <v>2</v>
      </c>
      <c r="G223" s="22"/>
      <c r="H223" s="23">
        <f t="shared" si="32"/>
        <v>0</v>
      </c>
      <c r="I223" s="24"/>
      <c r="J223" s="60">
        <f t="shared" si="37"/>
        <v>0</v>
      </c>
      <c r="K223" s="64"/>
    </row>
    <row r="224" spans="1:11" ht="31.5">
      <c r="A224" s="17" t="s">
        <v>706</v>
      </c>
      <c r="B224" s="18" t="s">
        <v>261</v>
      </c>
      <c r="C224" s="19" t="s">
        <v>47</v>
      </c>
      <c r="D224" s="19" t="s">
        <v>262</v>
      </c>
      <c r="E224" s="20" t="s">
        <v>263</v>
      </c>
      <c r="F224" s="21">
        <v>8</v>
      </c>
      <c r="G224" s="22"/>
      <c r="H224" s="23">
        <f t="shared" si="32"/>
        <v>0</v>
      </c>
      <c r="I224" s="24"/>
      <c r="J224" s="60">
        <f t="shared" si="37"/>
        <v>0</v>
      </c>
      <c r="K224" s="64"/>
    </row>
    <row r="225" spans="1:11" ht="31.5">
      <c r="A225" s="17" t="s">
        <v>707</v>
      </c>
      <c r="B225" s="18" t="s">
        <v>261</v>
      </c>
      <c r="C225" s="19" t="s">
        <v>47</v>
      </c>
      <c r="D225" s="19" t="s">
        <v>1050</v>
      </c>
      <c r="E225" s="20" t="s">
        <v>379</v>
      </c>
      <c r="F225" s="21">
        <v>1</v>
      </c>
      <c r="G225" s="22"/>
      <c r="H225" s="23">
        <f t="shared" ref="H225" si="40">G225*F225</f>
        <v>0</v>
      </c>
      <c r="I225" s="24"/>
      <c r="J225" s="60">
        <f t="shared" ref="J225" si="41">ROUND(H225*(1+I225),2)</f>
        <v>0</v>
      </c>
      <c r="K225" s="64"/>
    </row>
    <row r="226" spans="1:11" ht="15.75">
      <c r="A226" s="17" t="s">
        <v>708</v>
      </c>
      <c r="B226" s="18" t="s">
        <v>1058</v>
      </c>
      <c r="C226" s="19" t="s">
        <v>52</v>
      </c>
      <c r="D226" s="19">
        <v>0.1</v>
      </c>
      <c r="E226" s="20" t="s">
        <v>1059</v>
      </c>
      <c r="F226" s="21">
        <v>1</v>
      </c>
      <c r="G226" s="22"/>
      <c r="H226" s="23">
        <f t="shared" ref="H226" si="42">G226*F226</f>
        <v>0</v>
      </c>
      <c r="I226" s="24"/>
      <c r="J226" s="60">
        <f t="shared" ref="J226" si="43">ROUND(H226*(1+I226),2)</f>
        <v>0</v>
      </c>
      <c r="K226" s="64"/>
    </row>
    <row r="227" spans="1:11" ht="31.5">
      <c r="A227" s="17" t="s">
        <v>709</v>
      </c>
      <c r="B227" s="18" t="s">
        <v>336</v>
      </c>
      <c r="C227" s="19" t="s">
        <v>11</v>
      </c>
      <c r="D227" s="19" t="s">
        <v>838</v>
      </c>
      <c r="E227" s="20" t="s">
        <v>337</v>
      </c>
      <c r="F227" s="21">
        <v>1</v>
      </c>
      <c r="G227" s="22"/>
      <c r="H227" s="23">
        <f t="shared" si="32"/>
        <v>0</v>
      </c>
      <c r="I227" s="24"/>
      <c r="J227" s="60">
        <f t="shared" si="37"/>
        <v>0</v>
      </c>
      <c r="K227" s="64"/>
    </row>
    <row r="228" spans="1:11" ht="31.5">
      <c r="A228" s="17" t="s">
        <v>710</v>
      </c>
      <c r="B228" s="18" t="s">
        <v>336</v>
      </c>
      <c r="C228" s="19" t="s">
        <v>11</v>
      </c>
      <c r="D228" s="19" t="s">
        <v>818</v>
      </c>
      <c r="E228" s="20" t="s">
        <v>337</v>
      </c>
      <c r="F228" s="21">
        <v>3</v>
      </c>
      <c r="G228" s="22"/>
      <c r="H228" s="23">
        <f t="shared" si="32"/>
        <v>0</v>
      </c>
      <c r="I228" s="24"/>
      <c r="J228" s="60">
        <f t="shared" si="37"/>
        <v>0</v>
      </c>
      <c r="K228" s="64"/>
    </row>
    <row r="229" spans="1:11" ht="31.5">
      <c r="A229" s="17" t="s">
        <v>711</v>
      </c>
      <c r="B229" s="18" t="s">
        <v>338</v>
      </c>
      <c r="C229" s="19" t="s">
        <v>176</v>
      </c>
      <c r="D229" s="19" t="s">
        <v>309</v>
      </c>
      <c r="E229" s="20" t="s">
        <v>240</v>
      </c>
      <c r="F229" s="21">
        <v>4</v>
      </c>
      <c r="G229" s="22"/>
      <c r="H229" s="23">
        <f t="shared" si="32"/>
        <v>0</v>
      </c>
      <c r="I229" s="24"/>
      <c r="J229" s="60">
        <f t="shared" si="37"/>
        <v>0</v>
      </c>
      <c r="K229" s="64"/>
    </row>
    <row r="230" spans="1:11" ht="15.75">
      <c r="A230" s="17" t="s">
        <v>712</v>
      </c>
      <c r="B230" s="18" t="s">
        <v>863</v>
      </c>
      <c r="C230" s="19" t="s">
        <v>47</v>
      </c>
      <c r="D230" s="19" t="s">
        <v>130</v>
      </c>
      <c r="E230" s="20" t="s">
        <v>70</v>
      </c>
      <c r="F230" s="21">
        <v>6</v>
      </c>
      <c r="G230" s="22"/>
      <c r="H230" s="23">
        <f t="shared" si="32"/>
        <v>0</v>
      </c>
      <c r="I230" s="24"/>
      <c r="J230" s="60">
        <f t="shared" si="37"/>
        <v>0</v>
      </c>
      <c r="K230" s="64"/>
    </row>
    <row r="231" spans="1:11" ht="15.75">
      <c r="A231" s="17" t="s">
        <v>713</v>
      </c>
      <c r="B231" s="18" t="s">
        <v>211</v>
      </c>
      <c r="C231" s="19" t="s">
        <v>47</v>
      </c>
      <c r="D231" s="19" t="s">
        <v>48</v>
      </c>
      <c r="E231" s="20" t="s">
        <v>51</v>
      </c>
      <c r="F231" s="21">
        <v>13</v>
      </c>
      <c r="G231" s="22"/>
      <c r="H231" s="23">
        <f t="shared" si="32"/>
        <v>0</v>
      </c>
      <c r="I231" s="24"/>
      <c r="J231" s="60">
        <f t="shared" si="37"/>
        <v>0</v>
      </c>
      <c r="K231" s="64"/>
    </row>
    <row r="232" spans="1:11" ht="15.75">
      <c r="A232" s="17" t="s">
        <v>714</v>
      </c>
      <c r="B232" s="18" t="s">
        <v>408</v>
      </c>
      <c r="C232" s="19" t="s">
        <v>47</v>
      </c>
      <c r="D232" s="19" t="s">
        <v>216</v>
      </c>
      <c r="E232" s="20" t="s">
        <v>409</v>
      </c>
      <c r="F232" s="21">
        <v>1</v>
      </c>
      <c r="G232" s="22"/>
      <c r="H232" s="23">
        <f t="shared" si="32"/>
        <v>0</v>
      </c>
      <c r="I232" s="24"/>
      <c r="J232" s="60">
        <f t="shared" si="37"/>
        <v>0</v>
      </c>
      <c r="K232" s="64"/>
    </row>
    <row r="233" spans="1:11" ht="15.75">
      <c r="A233" s="17" t="s">
        <v>715</v>
      </c>
      <c r="B233" s="18" t="s">
        <v>1150</v>
      </c>
      <c r="C233" s="19" t="s">
        <v>55</v>
      </c>
      <c r="D233" s="19" t="s">
        <v>56</v>
      </c>
      <c r="E233" s="20" t="s">
        <v>22</v>
      </c>
      <c r="F233" s="21">
        <v>2</v>
      </c>
      <c r="G233" s="22"/>
      <c r="H233" s="23">
        <f t="shared" si="32"/>
        <v>0</v>
      </c>
      <c r="I233" s="24"/>
      <c r="J233" s="60">
        <f t="shared" si="37"/>
        <v>0</v>
      </c>
      <c r="K233" s="64"/>
    </row>
    <row r="234" spans="1:11" ht="15.75">
      <c r="A234" s="17" t="s">
        <v>716</v>
      </c>
      <c r="B234" s="18" t="s">
        <v>275</v>
      </c>
      <c r="C234" s="19" t="s">
        <v>55</v>
      </c>
      <c r="D234" s="19"/>
      <c r="E234" s="20" t="s">
        <v>60</v>
      </c>
      <c r="F234" s="21">
        <v>30</v>
      </c>
      <c r="G234" s="22"/>
      <c r="H234" s="23">
        <f t="shared" si="32"/>
        <v>0</v>
      </c>
      <c r="I234" s="24"/>
      <c r="J234" s="60">
        <f t="shared" si="37"/>
        <v>0</v>
      </c>
      <c r="K234" s="64"/>
    </row>
    <row r="235" spans="1:11" ht="31.5">
      <c r="A235" s="17" t="s">
        <v>717</v>
      </c>
      <c r="B235" s="18" t="s">
        <v>188</v>
      </c>
      <c r="C235" s="19" t="s">
        <v>11</v>
      </c>
      <c r="D235" s="19" t="s">
        <v>189</v>
      </c>
      <c r="E235" s="20" t="s">
        <v>190</v>
      </c>
      <c r="F235" s="21">
        <v>1</v>
      </c>
      <c r="G235" s="22"/>
      <c r="H235" s="23">
        <f t="shared" si="32"/>
        <v>0</v>
      </c>
      <c r="I235" s="24"/>
      <c r="J235" s="60">
        <f t="shared" si="37"/>
        <v>0</v>
      </c>
      <c r="K235" s="64"/>
    </row>
    <row r="236" spans="1:11" ht="15.75">
      <c r="A236" s="17" t="s">
        <v>718</v>
      </c>
      <c r="B236" s="18" t="s">
        <v>312</v>
      </c>
      <c r="C236" s="19" t="s">
        <v>239</v>
      </c>
      <c r="D236" s="19" t="s">
        <v>960</v>
      </c>
      <c r="E236" s="20" t="s">
        <v>313</v>
      </c>
      <c r="F236" s="21">
        <v>20</v>
      </c>
      <c r="G236" s="22"/>
      <c r="H236" s="23">
        <f t="shared" si="32"/>
        <v>0</v>
      </c>
      <c r="I236" s="24"/>
      <c r="J236" s="60">
        <f t="shared" si="37"/>
        <v>0</v>
      </c>
      <c r="K236" s="64"/>
    </row>
    <row r="237" spans="1:11" ht="31.5">
      <c r="A237" s="17" t="s">
        <v>719</v>
      </c>
      <c r="B237" s="18" t="s">
        <v>889</v>
      </c>
      <c r="C237" s="19" t="s">
        <v>55</v>
      </c>
      <c r="D237" s="19" t="s">
        <v>54</v>
      </c>
      <c r="E237" s="20" t="s">
        <v>827</v>
      </c>
      <c r="F237" s="21">
        <v>1</v>
      </c>
      <c r="G237" s="22"/>
      <c r="H237" s="23">
        <f t="shared" ref="H237:H305" si="44">G237*F237</f>
        <v>0</v>
      </c>
      <c r="I237" s="24"/>
      <c r="J237" s="60">
        <f t="shared" si="37"/>
        <v>0</v>
      </c>
      <c r="K237" s="64"/>
    </row>
    <row r="238" spans="1:11" ht="15.75">
      <c r="A238" s="17" t="s">
        <v>720</v>
      </c>
      <c r="B238" s="18" t="s">
        <v>197</v>
      </c>
      <c r="C238" s="19" t="s">
        <v>47</v>
      </c>
      <c r="D238" s="19" t="s">
        <v>133</v>
      </c>
      <c r="E238" s="20" t="s">
        <v>198</v>
      </c>
      <c r="F238" s="21">
        <v>45</v>
      </c>
      <c r="G238" s="22"/>
      <c r="H238" s="23">
        <f t="shared" si="44"/>
        <v>0</v>
      </c>
      <c r="I238" s="24"/>
      <c r="J238" s="60">
        <f t="shared" si="37"/>
        <v>0</v>
      </c>
      <c r="K238" s="64"/>
    </row>
    <row r="239" spans="1:11" ht="15.75">
      <c r="A239" s="17" t="s">
        <v>721</v>
      </c>
      <c r="B239" s="18" t="s">
        <v>197</v>
      </c>
      <c r="C239" s="19" t="s">
        <v>11</v>
      </c>
      <c r="D239" s="19" t="s">
        <v>199</v>
      </c>
      <c r="E239" s="20" t="s">
        <v>200</v>
      </c>
      <c r="F239" s="21">
        <v>7</v>
      </c>
      <c r="G239" s="22"/>
      <c r="H239" s="23">
        <f t="shared" si="44"/>
        <v>0</v>
      </c>
      <c r="I239" s="24"/>
      <c r="J239" s="60">
        <f t="shared" si="37"/>
        <v>0</v>
      </c>
      <c r="K239" s="64"/>
    </row>
    <row r="240" spans="1:11" ht="31.5">
      <c r="A240" s="17" t="s">
        <v>722</v>
      </c>
      <c r="B240" s="18" t="s">
        <v>256</v>
      </c>
      <c r="C240" s="19" t="s">
        <v>55</v>
      </c>
      <c r="D240" s="19" t="s">
        <v>257</v>
      </c>
      <c r="E240" s="20" t="s">
        <v>258</v>
      </c>
      <c r="F240" s="21">
        <v>14</v>
      </c>
      <c r="G240" s="22"/>
      <c r="H240" s="23">
        <f t="shared" si="44"/>
        <v>0</v>
      </c>
      <c r="I240" s="24"/>
      <c r="J240" s="60">
        <f t="shared" si="37"/>
        <v>0</v>
      </c>
      <c r="K240" s="64"/>
    </row>
    <row r="241" spans="1:11" ht="31.5">
      <c r="A241" s="17" t="s">
        <v>723</v>
      </c>
      <c r="B241" s="18" t="s">
        <v>256</v>
      </c>
      <c r="C241" s="19" t="s">
        <v>55</v>
      </c>
      <c r="D241" s="19" t="s">
        <v>259</v>
      </c>
      <c r="E241" s="20" t="s">
        <v>136</v>
      </c>
      <c r="F241" s="21">
        <v>8</v>
      </c>
      <c r="G241" s="22"/>
      <c r="H241" s="23">
        <f t="shared" si="44"/>
        <v>0</v>
      </c>
      <c r="I241" s="24"/>
      <c r="J241" s="60">
        <f t="shared" si="37"/>
        <v>0</v>
      </c>
      <c r="K241" s="64"/>
    </row>
    <row r="242" spans="1:11" ht="31.5">
      <c r="A242" s="17" t="s">
        <v>724</v>
      </c>
      <c r="B242" s="18" t="s">
        <v>256</v>
      </c>
      <c r="C242" s="19" t="s">
        <v>55</v>
      </c>
      <c r="D242" s="19" t="s">
        <v>348</v>
      </c>
      <c r="E242" s="20" t="s">
        <v>146</v>
      </c>
      <c r="F242" s="21">
        <v>15</v>
      </c>
      <c r="G242" s="22"/>
      <c r="H242" s="23">
        <f t="shared" si="44"/>
        <v>0</v>
      </c>
      <c r="I242" s="24"/>
      <c r="J242" s="60">
        <f t="shared" si="37"/>
        <v>0</v>
      </c>
      <c r="K242" s="64"/>
    </row>
    <row r="243" spans="1:11" ht="31.5">
      <c r="A243" s="17" t="s">
        <v>725</v>
      </c>
      <c r="B243" s="18" t="s">
        <v>1064</v>
      </c>
      <c r="C243" s="19" t="s">
        <v>55</v>
      </c>
      <c r="D243" s="19" t="s">
        <v>1065</v>
      </c>
      <c r="E243" s="20" t="s">
        <v>827</v>
      </c>
      <c r="F243" s="21">
        <v>1</v>
      </c>
      <c r="G243" s="22"/>
      <c r="H243" s="23">
        <f t="shared" ref="H243" si="45">G243*F243</f>
        <v>0</v>
      </c>
      <c r="I243" s="24"/>
      <c r="J243" s="60">
        <f t="shared" ref="J243" si="46">ROUND(H243*(1+I243),2)</f>
        <v>0</v>
      </c>
      <c r="K243" s="64"/>
    </row>
    <row r="244" spans="1:11" ht="15.75">
      <c r="A244" s="17" t="s">
        <v>726</v>
      </c>
      <c r="B244" s="18" t="s">
        <v>191</v>
      </c>
      <c r="C244" s="19" t="s">
        <v>11</v>
      </c>
      <c r="D244" s="19" t="s">
        <v>192</v>
      </c>
      <c r="E244" s="20" t="s">
        <v>193</v>
      </c>
      <c r="F244" s="21">
        <v>7</v>
      </c>
      <c r="G244" s="22"/>
      <c r="H244" s="23">
        <f t="shared" si="44"/>
        <v>0</v>
      </c>
      <c r="I244" s="24"/>
      <c r="J244" s="60">
        <f t="shared" si="37"/>
        <v>0</v>
      </c>
      <c r="K244" s="64"/>
    </row>
    <row r="245" spans="1:11" ht="15.75">
      <c r="A245" s="17" t="s">
        <v>727</v>
      </c>
      <c r="B245" s="18" t="s">
        <v>194</v>
      </c>
      <c r="C245" s="19" t="s">
        <v>47</v>
      </c>
      <c r="D245" s="19" t="s">
        <v>59</v>
      </c>
      <c r="E245" s="20" t="s">
        <v>155</v>
      </c>
      <c r="F245" s="21">
        <v>7</v>
      </c>
      <c r="G245" s="22"/>
      <c r="H245" s="23">
        <f t="shared" si="44"/>
        <v>0</v>
      </c>
      <c r="I245" s="24"/>
      <c r="J245" s="60">
        <f t="shared" si="37"/>
        <v>0</v>
      </c>
      <c r="K245" s="64"/>
    </row>
    <row r="246" spans="1:11" ht="31.5">
      <c r="A246" s="17" t="s">
        <v>728</v>
      </c>
      <c r="B246" s="18" t="s">
        <v>160</v>
      </c>
      <c r="C246" s="19" t="s">
        <v>161</v>
      </c>
      <c r="D246" s="19" t="s">
        <v>162</v>
      </c>
      <c r="E246" s="20" t="s">
        <v>163</v>
      </c>
      <c r="F246" s="21">
        <v>5</v>
      </c>
      <c r="G246" s="22"/>
      <c r="H246" s="23">
        <f t="shared" si="44"/>
        <v>0</v>
      </c>
      <c r="I246" s="24"/>
      <c r="J246" s="60">
        <f t="shared" si="37"/>
        <v>0</v>
      </c>
      <c r="K246" s="64"/>
    </row>
    <row r="247" spans="1:11" ht="31.5">
      <c r="A247" s="17" t="s">
        <v>729</v>
      </c>
      <c r="B247" s="44" t="s">
        <v>169</v>
      </c>
      <c r="C247" s="45" t="s">
        <v>165</v>
      </c>
      <c r="D247" s="45" t="s">
        <v>170</v>
      </c>
      <c r="E247" s="46" t="s">
        <v>126</v>
      </c>
      <c r="F247" s="47">
        <v>2</v>
      </c>
      <c r="G247" s="48"/>
      <c r="H247" s="23">
        <f t="shared" si="44"/>
        <v>0</v>
      </c>
      <c r="I247" s="49"/>
      <c r="J247" s="60">
        <f t="shared" si="37"/>
        <v>0</v>
      </c>
      <c r="K247" s="64"/>
    </row>
    <row r="248" spans="1:11" ht="31.5">
      <c r="A248" s="17" t="s">
        <v>730</v>
      </c>
      <c r="B248" s="18" t="s">
        <v>164</v>
      </c>
      <c r="C248" s="19" t="s">
        <v>165</v>
      </c>
      <c r="D248" s="19" t="s">
        <v>166</v>
      </c>
      <c r="E248" s="20" t="s">
        <v>126</v>
      </c>
      <c r="F248" s="21">
        <v>5</v>
      </c>
      <c r="G248" s="22"/>
      <c r="H248" s="23">
        <f t="shared" si="44"/>
        <v>0</v>
      </c>
      <c r="I248" s="24"/>
      <c r="J248" s="60">
        <f t="shared" si="37"/>
        <v>0</v>
      </c>
      <c r="K248" s="64"/>
    </row>
    <row r="249" spans="1:11" ht="31.5">
      <c r="A249" s="17" t="s">
        <v>731</v>
      </c>
      <c r="B249" s="18" t="s">
        <v>167</v>
      </c>
      <c r="C249" s="19" t="s">
        <v>165</v>
      </c>
      <c r="D249" s="19" t="s">
        <v>168</v>
      </c>
      <c r="E249" s="20" t="s">
        <v>22</v>
      </c>
      <c r="F249" s="21">
        <v>11</v>
      </c>
      <c r="G249" s="22"/>
      <c r="H249" s="23">
        <f t="shared" si="44"/>
        <v>0</v>
      </c>
      <c r="I249" s="24"/>
      <c r="J249" s="60">
        <f t="shared" si="37"/>
        <v>0</v>
      </c>
      <c r="K249" s="64"/>
    </row>
    <row r="250" spans="1:11" ht="15.75">
      <c r="A250" s="17" t="s">
        <v>732</v>
      </c>
      <c r="B250" s="18" t="s">
        <v>171</v>
      </c>
      <c r="C250" s="19" t="s">
        <v>165</v>
      </c>
      <c r="D250" s="19" t="s">
        <v>56</v>
      </c>
      <c r="E250" s="20" t="s">
        <v>22</v>
      </c>
      <c r="F250" s="21">
        <v>5</v>
      </c>
      <c r="G250" s="22"/>
      <c r="H250" s="23">
        <f t="shared" si="44"/>
        <v>0</v>
      </c>
      <c r="I250" s="24"/>
      <c r="J250" s="60">
        <f t="shared" si="37"/>
        <v>0</v>
      </c>
      <c r="K250" s="64"/>
    </row>
    <row r="251" spans="1:11" ht="15.75">
      <c r="A251" s="17" t="s">
        <v>733</v>
      </c>
      <c r="B251" s="18" t="s">
        <v>362</v>
      </c>
      <c r="C251" s="19" t="s">
        <v>47</v>
      </c>
      <c r="D251" s="19" t="s">
        <v>204</v>
      </c>
      <c r="E251" s="20" t="s">
        <v>66</v>
      </c>
      <c r="F251" s="21">
        <v>2</v>
      </c>
      <c r="G251" s="22"/>
      <c r="H251" s="23">
        <f t="shared" si="44"/>
        <v>0</v>
      </c>
      <c r="I251" s="24"/>
      <c r="J251" s="60">
        <f t="shared" si="37"/>
        <v>0</v>
      </c>
      <c r="K251" s="64"/>
    </row>
    <row r="252" spans="1:11" ht="15.75">
      <c r="A252" s="17" t="s">
        <v>734</v>
      </c>
      <c r="B252" s="18" t="s">
        <v>820</v>
      </c>
      <c r="C252" s="19" t="s">
        <v>47</v>
      </c>
      <c r="D252" s="19" t="s">
        <v>50</v>
      </c>
      <c r="E252" s="20" t="s">
        <v>51</v>
      </c>
      <c r="F252" s="21">
        <v>6</v>
      </c>
      <c r="G252" s="22"/>
      <c r="H252" s="23">
        <f t="shared" si="44"/>
        <v>0</v>
      </c>
      <c r="I252" s="24"/>
      <c r="J252" s="60">
        <f t="shared" si="37"/>
        <v>0</v>
      </c>
      <c r="K252" s="64"/>
    </row>
    <row r="253" spans="1:11" ht="15.75">
      <c r="A253" s="17" t="s">
        <v>735</v>
      </c>
      <c r="B253" s="18" t="s">
        <v>821</v>
      </c>
      <c r="C253" s="19" t="s">
        <v>55</v>
      </c>
      <c r="D253" s="19" t="s">
        <v>21</v>
      </c>
      <c r="E253" s="20" t="s">
        <v>66</v>
      </c>
      <c r="F253" s="21">
        <v>5</v>
      </c>
      <c r="G253" s="22"/>
      <c r="H253" s="23">
        <f t="shared" si="44"/>
        <v>0</v>
      </c>
      <c r="I253" s="24"/>
      <c r="J253" s="60">
        <f t="shared" si="37"/>
        <v>0</v>
      </c>
      <c r="K253" s="64"/>
    </row>
    <row r="254" spans="1:11" ht="15.75">
      <c r="A254" s="17" t="s">
        <v>736</v>
      </c>
      <c r="B254" s="18" t="s">
        <v>821</v>
      </c>
      <c r="C254" s="19" t="s">
        <v>55</v>
      </c>
      <c r="D254" s="19" t="s">
        <v>54</v>
      </c>
      <c r="E254" s="20" t="s">
        <v>51</v>
      </c>
      <c r="F254" s="21">
        <v>3</v>
      </c>
      <c r="G254" s="22"/>
      <c r="H254" s="23">
        <f t="shared" si="44"/>
        <v>0</v>
      </c>
      <c r="I254" s="24"/>
      <c r="J254" s="60">
        <f t="shared" si="37"/>
        <v>0</v>
      </c>
      <c r="K254" s="64"/>
    </row>
    <row r="255" spans="1:11" ht="15.75">
      <c r="A255" s="17" t="s">
        <v>737</v>
      </c>
      <c r="B255" s="18" t="s">
        <v>821</v>
      </c>
      <c r="C255" s="19" t="s">
        <v>20</v>
      </c>
      <c r="D255" s="19" t="s">
        <v>69</v>
      </c>
      <c r="E255" s="20" t="s">
        <v>51</v>
      </c>
      <c r="F255" s="21">
        <v>1</v>
      </c>
      <c r="G255" s="22"/>
      <c r="H255" s="23">
        <f t="shared" si="44"/>
        <v>0</v>
      </c>
      <c r="I255" s="24"/>
      <c r="J255" s="60">
        <f t="shared" si="37"/>
        <v>0</v>
      </c>
      <c r="K255" s="64"/>
    </row>
    <row r="256" spans="1:11" ht="15.75">
      <c r="A256" s="17" t="s">
        <v>738</v>
      </c>
      <c r="B256" s="18" t="s">
        <v>1151</v>
      </c>
      <c r="C256" s="19" t="s">
        <v>55</v>
      </c>
      <c r="D256" s="19" t="s">
        <v>385</v>
      </c>
      <c r="E256" s="20" t="s">
        <v>368</v>
      </c>
      <c r="F256" s="21">
        <v>1</v>
      </c>
      <c r="G256" s="22"/>
      <c r="H256" s="23">
        <f t="shared" si="44"/>
        <v>0</v>
      </c>
      <c r="I256" s="24"/>
      <c r="J256" s="60">
        <f t="shared" si="37"/>
        <v>0</v>
      </c>
      <c r="K256" s="64"/>
    </row>
    <row r="257" spans="1:11" ht="15.75">
      <c r="A257" s="17" t="s">
        <v>739</v>
      </c>
      <c r="B257" s="18" t="s">
        <v>393</v>
      </c>
      <c r="C257" s="19" t="s">
        <v>47</v>
      </c>
      <c r="D257" s="19" t="s">
        <v>65</v>
      </c>
      <c r="E257" s="20" t="s">
        <v>66</v>
      </c>
      <c r="F257" s="21">
        <v>1</v>
      </c>
      <c r="G257" s="22"/>
      <c r="H257" s="23">
        <f t="shared" si="44"/>
        <v>0</v>
      </c>
      <c r="I257" s="24"/>
      <c r="J257" s="60">
        <f t="shared" si="37"/>
        <v>0</v>
      </c>
      <c r="K257" s="64"/>
    </row>
    <row r="258" spans="1:11" ht="47.25">
      <c r="A258" s="17" t="s">
        <v>740</v>
      </c>
      <c r="B258" s="18" t="s">
        <v>387</v>
      </c>
      <c r="C258" s="19" t="s">
        <v>819</v>
      </c>
      <c r="D258" s="19" t="s">
        <v>412</v>
      </c>
      <c r="E258" s="20" t="s">
        <v>51</v>
      </c>
      <c r="F258" s="21">
        <v>5</v>
      </c>
      <c r="G258" s="22"/>
      <c r="H258" s="23">
        <f t="shared" ref="H258" si="47">G258*F258</f>
        <v>0</v>
      </c>
      <c r="I258" s="24"/>
      <c r="J258" s="60">
        <f t="shared" ref="J258" si="48">ROUND(H258*(1+I258),2)</f>
        <v>0</v>
      </c>
      <c r="K258" s="64"/>
    </row>
    <row r="259" spans="1:11" ht="47.25">
      <c r="A259" s="17" t="s">
        <v>741</v>
      </c>
      <c r="B259" s="18" t="s">
        <v>387</v>
      </c>
      <c r="C259" s="19" t="s">
        <v>819</v>
      </c>
      <c r="D259" s="19" t="s">
        <v>21</v>
      </c>
      <c r="E259" s="20" t="s">
        <v>51</v>
      </c>
      <c r="F259" s="21">
        <v>5</v>
      </c>
      <c r="G259" s="22"/>
      <c r="H259" s="23">
        <f t="shared" si="44"/>
        <v>0</v>
      </c>
      <c r="I259" s="24"/>
      <c r="J259" s="60">
        <f t="shared" si="37"/>
        <v>0</v>
      </c>
      <c r="K259" s="64"/>
    </row>
    <row r="260" spans="1:11" ht="15.75">
      <c r="A260" s="17" t="s">
        <v>742</v>
      </c>
      <c r="B260" s="18" t="s">
        <v>387</v>
      </c>
      <c r="C260" s="19" t="s">
        <v>47</v>
      </c>
      <c r="D260" s="19" t="s">
        <v>388</v>
      </c>
      <c r="E260" s="20" t="s">
        <v>51</v>
      </c>
      <c r="F260" s="21">
        <v>2</v>
      </c>
      <c r="G260" s="22"/>
      <c r="H260" s="23">
        <f t="shared" si="44"/>
        <v>0</v>
      </c>
      <c r="I260" s="24"/>
      <c r="J260" s="60">
        <f t="shared" si="37"/>
        <v>0</v>
      </c>
      <c r="K260" s="64"/>
    </row>
    <row r="261" spans="1:11" ht="15.75">
      <c r="A261" s="17" t="s">
        <v>743</v>
      </c>
      <c r="B261" s="18" t="s">
        <v>212</v>
      </c>
      <c r="C261" s="19" t="s">
        <v>47</v>
      </c>
      <c r="D261" s="19" t="s">
        <v>50</v>
      </c>
      <c r="E261" s="20" t="s">
        <v>51</v>
      </c>
      <c r="F261" s="21">
        <v>1</v>
      </c>
      <c r="G261" s="22"/>
      <c r="H261" s="23">
        <f t="shared" si="44"/>
        <v>0</v>
      </c>
      <c r="I261" s="24"/>
      <c r="J261" s="60">
        <f t="shared" si="37"/>
        <v>0</v>
      </c>
      <c r="K261" s="64"/>
    </row>
    <row r="262" spans="1:11" ht="31.5">
      <c r="A262" s="17" t="s">
        <v>744</v>
      </c>
      <c r="B262" s="18" t="s">
        <v>1152</v>
      </c>
      <c r="C262" s="19" t="s">
        <v>77</v>
      </c>
      <c r="D262" s="19" t="s">
        <v>56</v>
      </c>
      <c r="E262" s="20" t="s">
        <v>51</v>
      </c>
      <c r="F262" s="21">
        <v>1</v>
      </c>
      <c r="G262" s="22"/>
      <c r="H262" s="23">
        <f t="shared" si="44"/>
        <v>0</v>
      </c>
      <c r="I262" s="24"/>
      <c r="J262" s="60">
        <f t="shared" si="37"/>
        <v>0</v>
      </c>
      <c r="K262" s="64"/>
    </row>
    <row r="263" spans="1:11" ht="15.75">
      <c r="A263" s="17" t="s">
        <v>745</v>
      </c>
      <c r="B263" s="18" t="s">
        <v>331</v>
      </c>
      <c r="C263" s="19" t="s">
        <v>11</v>
      </c>
      <c r="D263" s="19" t="s">
        <v>332</v>
      </c>
      <c r="E263" s="20" t="s">
        <v>330</v>
      </c>
      <c r="F263" s="21">
        <v>1</v>
      </c>
      <c r="G263" s="22"/>
      <c r="H263" s="23">
        <f t="shared" si="44"/>
        <v>0</v>
      </c>
      <c r="I263" s="24"/>
      <c r="J263" s="60">
        <f t="shared" si="37"/>
        <v>0</v>
      </c>
      <c r="K263" s="64"/>
    </row>
    <row r="264" spans="1:11" ht="15.75">
      <c r="A264" s="17" t="s">
        <v>746</v>
      </c>
      <c r="B264" s="18" t="s">
        <v>331</v>
      </c>
      <c r="C264" s="19" t="s">
        <v>11</v>
      </c>
      <c r="D264" s="19" t="s">
        <v>333</v>
      </c>
      <c r="E264" s="20" t="s">
        <v>330</v>
      </c>
      <c r="F264" s="21">
        <v>7</v>
      </c>
      <c r="G264" s="22"/>
      <c r="H264" s="23">
        <f t="shared" si="44"/>
        <v>0</v>
      </c>
      <c r="I264" s="24"/>
      <c r="J264" s="60">
        <f t="shared" si="37"/>
        <v>0</v>
      </c>
      <c r="K264" s="64"/>
    </row>
    <row r="265" spans="1:11" ht="15.75">
      <c r="A265" s="17" t="s">
        <v>747</v>
      </c>
      <c r="B265" s="18" t="s">
        <v>1153</v>
      </c>
      <c r="C265" s="19" t="s">
        <v>11</v>
      </c>
      <c r="D265" s="19" t="s">
        <v>334</v>
      </c>
      <c r="E265" s="20" t="s">
        <v>330</v>
      </c>
      <c r="F265" s="21">
        <v>1</v>
      </c>
      <c r="G265" s="22"/>
      <c r="H265" s="23">
        <f t="shared" si="44"/>
        <v>0</v>
      </c>
      <c r="I265" s="24"/>
      <c r="J265" s="60">
        <f t="shared" si="37"/>
        <v>0</v>
      </c>
      <c r="K265" s="64"/>
    </row>
    <row r="266" spans="1:11" ht="15.75">
      <c r="A266" s="17" t="s">
        <v>748</v>
      </c>
      <c r="B266" s="18" t="s">
        <v>1153</v>
      </c>
      <c r="C266" s="19" t="s">
        <v>11</v>
      </c>
      <c r="D266" s="19" t="s">
        <v>335</v>
      </c>
      <c r="E266" s="20" t="s">
        <v>330</v>
      </c>
      <c r="F266" s="21">
        <v>1</v>
      </c>
      <c r="G266" s="22"/>
      <c r="H266" s="23">
        <f t="shared" si="44"/>
        <v>0</v>
      </c>
      <c r="I266" s="24"/>
      <c r="J266" s="60">
        <f t="shared" si="37"/>
        <v>0</v>
      </c>
      <c r="K266" s="64"/>
    </row>
    <row r="267" spans="1:11" ht="15.75">
      <c r="A267" s="17" t="s">
        <v>749</v>
      </c>
      <c r="B267" s="18" t="s">
        <v>822</v>
      </c>
      <c r="C267" s="19" t="s">
        <v>11</v>
      </c>
      <c r="D267" s="19" t="s">
        <v>823</v>
      </c>
      <c r="E267" s="20" t="s">
        <v>30</v>
      </c>
      <c r="F267" s="21">
        <v>4</v>
      </c>
      <c r="G267" s="22"/>
      <c r="H267" s="23">
        <f t="shared" si="44"/>
        <v>0</v>
      </c>
      <c r="I267" s="24"/>
      <c r="J267" s="60">
        <f t="shared" si="37"/>
        <v>0</v>
      </c>
      <c r="K267" s="64"/>
    </row>
    <row r="268" spans="1:11" ht="15.75">
      <c r="A268" s="17" t="s">
        <v>750</v>
      </c>
      <c r="B268" s="18" t="s">
        <v>443</v>
      </c>
      <c r="C268" s="19" t="s">
        <v>176</v>
      </c>
      <c r="D268" s="19" t="s">
        <v>442</v>
      </c>
      <c r="E268" s="20" t="s">
        <v>314</v>
      </c>
      <c r="F268" s="21">
        <v>45</v>
      </c>
      <c r="G268" s="22"/>
      <c r="H268" s="23">
        <f t="shared" si="44"/>
        <v>0</v>
      </c>
      <c r="I268" s="24"/>
      <c r="J268" s="60">
        <f t="shared" si="37"/>
        <v>0</v>
      </c>
      <c r="K268" s="64"/>
    </row>
    <row r="269" spans="1:11" ht="15.75">
      <c r="A269" s="17" t="s">
        <v>751</v>
      </c>
      <c r="B269" s="18" t="s">
        <v>443</v>
      </c>
      <c r="C269" s="19" t="s">
        <v>47</v>
      </c>
      <c r="D269" s="19" t="s">
        <v>133</v>
      </c>
      <c r="E269" s="20" t="s">
        <v>833</v>
      </c>
      <c r="F269" s="21">
        <v>17</v>
      </c>
      <c r="G269" s="22"/>
      <c r="H269" s="23">
        <f t="shared" si="44"/>
        <v>0</v>
      </c>
      <c r="I269" s="24"/>
      <c r="J269" s="60">
        <f t="shared" si="37"/>
        <v>0</v>
      </c>
      <c r="K269" s="64"/>
    </row>
    <row r="270" spans="1:11" ht="15.75">
      <c r="A270" s="17" t="s">
        <v>752</v>
      </c>
      <c r="B270" s="18" t="s">
        <v>443</v>
      </c>
      <c r="C270" s="19" t="s">
        <v>55</v>
      </c>
      <c r="D270" s="19" t="s">
        <v>952</v>
      </c>
      <c r="E270" s="20" t="s">
        <v>66</v>
      </c>
      <c r="F270" s="21">
        <v>20</v>
      </c>
      <c r="G270" s="22"/>
      <c r="H270" s="23">
        <f t="shared" si="44"/>
        <v>0</v>
      </c>
      <c r="I270" s="24"/>
      <c r="J270" s="60">
        <f t="shared" si="37"/>
        <v>0</v>
      </c>
      <c r="K270" s="64"/>
    </row>
    <row r="271" spans="1:11" ht="31.5">
      <c r="A271" s="17" t="s">
        <v>753</v>
      </c>
      <c r="B271" s="18" t="s">
        <v>15</v>
      </c>
      <c r="C271" s="19" t="s">
        <v>11</v>
      </c>
      <c r="D271" s="19" t="s">
        <v>16</v>
      </c>
      <c r="E271" s="20" t="s">
        <v>17</v>
      </c>
      <c r="F271" s="21">
        <v>11</v>
      </c>
      <c r="G271" s="22"/>
      <c r="H271" s="23">
        <f t="shared" si="44"/>
        <v>0</v>
      </c>
      <c r="I271" s="24"/>
      <c r="J271" s="60">
        <f t="shared" si="37"/>
        <v>0</v>
      </c>
      <c r="K271" s="64"/>
    </row>
    <row r="272" spans="1:11" ht="15.75">
      <c r="A272" s="17" t="s">
        <v>754</v>
      </c>
      <c r="B272" s="18" t="s">
        <v>836</v>
      </c>
      <c r="C272" s="19" t="s">
        <v>11</v>
      </c>
      <c r="D272" s="19" t="s">
        <v>837</v>
      </c>
      <c r="E272" s="20" t="s">
        <v>30</v>
      </c>
      <c r="F272" s="21">
        <v>5</v>
      </c>
      <c r="G272" s="22"/>
      <c r="H272" s="23">
        <f t="shared" si="44"/>
        <v>0</v>
      </c>
      <c r="I272" s="24"/>
      <c r="J272" s="60">
        <f t="shared" si="37"/>
        <v>0</v>
      </c>
      <c r="K272" s="64"/>
    </row>
    <row r="273" spans="1:11" ht="15.75">
      <c r="A273" s="17" t="s">
        <v>755</v>
      </c>
      <c r="B273" s="18" t="s">
        <v>72</v>
      </c>
      <c r="C273" s="19" t="s">
        <v>47</v>
      </c>
      <c r="D273" s="19" t="s">
        <v>73</v>
      </c>
      <c r="E273" s="20" t="s">
        <v>74</v>
      </c>
      <c r="F273" s="21">
        <v>27</v>
      </c>
      <c r="G273" s="22"/>
      <c r="H273" s="23">
        <f t="shared" si="44"/>
        <v>0</v>
      </c>
      <c r="I273" s="24"/>
      <c r="J273" s="60">
        <f t="shared" si="37"/>
        <v>0</v>
      </c>
      <c r="K273" s="64"/>
    </row>
    <row r="274" spans="1:11" ht="15.75">
      <c r="A274" s="17" t="s">
        <v>756</v>
      </c>
      <c r="B274" s="18" t="s">
        <v>370</v>
      </c>
      <c r="C274" s="19" t="s">
        <v>52</v>
      </c>
      <c r="D274" s="19" t="s">
        <v>371</v>
      </c>
      <c r="E274" s="20" t="s">
        <v>372</v>
      </c>
      <c r="F274" s="21">
        <v>4</v>
      </c>
      <c r="G274" s="22"/>
      <c r="H274" s="23">
        <f t="shared" si="44"/>
        <v>0</v>
      </c>
      <c r="I274" s="24"/>
      <c r="J274" s="60">
        <f t="shared" si="37"/>
        <v>0</v>
      </c>
      <c r="K274" s="64"/>
    </row>
    <row r="275" spans="1:11" ht="15.75">
      <c r="A275" s="17" t="s">
        <v>757</v>
      </c>
      <c r="B275" s="18" t="s">
        <v>373</v>
      </c>
      <c r="C275" s="19" t="s">
        <v>374</v>
      </c>
      <c r="D275" s="19">
        <v>5.0000000000000001E-3</v>
      </c>
      <c r="E275" s="20" t="s">
        <v>375</v>
      </c>
      <c r="F275" s="21">
        <v>5</v>
      </c>
      <c r="G275" s="22"/>
      <c r="H275" s="23">
        <f t="shared" si="44"/>
        <v>0</v>
      </c>
      <c r="I275" s="24"/>
      <c r="J275" s="60">
        <f t="shared" si="37"/>
        <v>0</v>
      </c>
      <c r="K275" s="64"/>
    </row>
    <row r="276" spans="1:11" ht="15.75">
      <c r="A276" s="17" t="s">
        <v>758</v>
      </c>
      <c r="B276" s="18" t="s">
        <v>53</v>
      </c>
      <c r="C276" s="19" t="s">
        <v>47</v>
      </c>
      <c r="D276" s="19" t="s">
        <v>54</v>
      </c>
      <c r="E276" s="20" t="s">
        <v>49</v>
      </c>
      <c r="F276" s="21">
        <v>4</v>
      </c>
      <c r="G276" s="22"/>
      <c r="H276" s="23">
        <f t="shared" si="44"/>
        <v>0</v>
      </c>
      <c r="I276" s="24"/>
      <c r="J276" s="60">
        <f t="shared" si="37"/>
        <v>0</v>
      </c>
      <c r="K276" s="64"/>
    </row>
    <row r="277" spans="1:11" ht="15.75">
      <c r="A277" s="17" t="s">
        <v>759</v>
      </c>
      <c r="B277" s="18" t="s">
        <v>292</v>
      </c>
      <c r="C277" s="19" t="s">
        <v>47</v>
      </c>
      <c r="D277" s="19" t="s">
        <v>54</v>
      </c>
      <c r="E277" s="20" t="s">
        <v>293</v>
      </c>
      <c r="F277" s="21">
        <v>4</v>
      </c>
      <c r="G277" s="22"/>
      <c r="H277" s="23">
        <f t="shared" si="44"/>
        <v>0</v>
      </c>
      <c r="I277" s="24"/>
      <c r="J277" s="60">
        <f t="shared" si="37"/>
        <v>0</v>
      </c>
      <c r="K277" s="64"/>
    </row>
    <row r="278" spans="1:11" ht="15.75">
      <c r="A278" s="17" t="s">
        <v>760</v>
      </c>
      <c r="B278" s="18" t="s">
        <v>292</v>
      </c>
      <c r="C278" s="19" t="s">
        <v>47</v>
      </c>
      <c r="D278" s="19" t="s">
        <v>69</v>
      </c>
      <c r="E278" s="20" t="s">
        <v>293</v>
      </c>
      <c r="F278" s="21">
        <v>2</v>
      </c>
      <c r="G278" s="22"/>
      <c r="H278" s="23">
        <f t="shared" si="44"/>
        <v>0</v>
      </c>
      <c r="I278" s="24"/>
      <c r="J278" s="60">
        <f t="shared" si="37"/>
        <v>0</v>
      </c>
      <c r="K278" s="64"/>
    </row>
    <row r="279" spans="1:11" ht="15.75">
      <c r="A279" s="17" t="s">
        <v>761</v>
      </c>
      <c r="B279" s="18" t="s">
        <v>834</v>
      </c>
      <c r="C279" s="19" t="s">
        <v>47</v>
      </c>
      <c r="D279" s="19" t="s">
        <v>264</v>
      </c>
      <c r="E279" s="20" t="s">
        <v>203</v>
      </c>
      <c r="F279" s="21">
        <v>2</v>
      </c>
      <c r="G279" s="22"/>
      <c r="H279" s="23">
        <f t="shared" si="44"/>
        <v>0</v>
      </c>
      <c r="I279" s="24"/>
      <c r="J279" s="60">
        <f t="shared" ref="J279:J349" si="49">ROUND(H279*(1+I279),2)</f>
        <v>0</v>
      </c>
      <c r="K279" s="64"/>
    </row>
    <row r="280" spans="1:11" ht="15.75">
      <c r="A280" s="17" t="s">
        <v>762</v>
      </c>
      <c r="B280" s="18" t="s">
        <v>369</v>
      </c>
      <c r="C280" s="19" t="s">
        <v>55</v>
      </c>
      <c r="D280" s="19" t="s">
        <v>78</v>
      </c>
      <c r="E280" s="20" t="s">
        <v>116</v>
      </c>
      <c r="F280" s="21">
        <v>5</v>
      </c>
      <c r="G280" s="22"/>
      <c r="H280" s="23">
        <f t="shared" si="44"/>
        <v>0</v>
      </c>
      <c r="I280" s="24"/>
      <c r="J280" s="60">
        <f t="shared" si="49"/>
        <v>0</v>
      </c>
      <c r="K280" s="64"/>
    </row>
    <row r="281" spans="1:11" ht="15.75">
      <c r="A281" s="17" t="s">
        <v>763</v>
      </c>
      <c r="B281" s="18" t="s">
        <v>356</v>
      </c>
      <c r="C281" s="19" t="s">
        <v>357</v>
      </c>
      <c r="D281" s="19" t="s">
        <v>358</v>
      </c>
      <c r="E281" s="20" t="s">
        <v>986</v>
      </c>
      <c r="F281" s="21">
        <v>2</v>
      </c>
      <c r="G281" s="22"/>
      <c r="H281" s="23">
        <f t="shared" si="44"/>
        <v>0</v>
      </c>
      <c r="I281" s="24"/>
      <c r="J281" s="60">
        <f t="shared" si="49"/>
        <v>0</v>
      </c>
      <c r="K281" s="64"/>
    </row>
    <row r="282" spans="1:11" ht="15.75">
      <c r="A282" s="17" t="s">
        <v>764</v>
      </c>
      <c r="B282" s="18" t="s">
        <v>1135</v>
      </c>
      <c r="C282" s="19" t="s">
        <v>55</v>
      </c>
      <c r="D282" s="19" t="s">
        <v>54</v>
      </c>
      <c r="E282" s="20" t="s">
        <v>70</v>
      </c>
      <c r="F282" s="21">
        <v>6</v>
      </c>
      <c r="G282" s="22"/>
      <c r="H282" s="23">
        <f t="shared" ref="H282" si="50">G282*F282</f>
        <v>0</v>
      </c>
      <c r="I282" s="24"/>
      <c r="J282" s="60">
        <f t="shared" ref="J282" si="51">ROUND(H282*(1+I282),2)</f>
        <v>0</v>
      </c>
      <c r="K282" s="64"/>
    </row>
    <row r="283" spans="1:11" ht="15.75">
      <c r="A283" s="17" t="s">
        <v>765</v>
      </c>
      <c r="B283" s="18" t="s">
        <v>962</v>
      </c>
      <c r="C283" s="19" t="s">
        <v>20</v>
      </c>
      <c r="D283" s="19" t="s">
        <v>963</v>
      </c>
      <c r="E283" s="20" t="s">
        <v>70</v>
      </c>
      <c r="F283" s="21">
        <v>27</v>
      </c>
      <c r="G283" s="22"/>
      <c r="H283" s="23">
        <f t="shared" si="44"/>
        <v>0</v>
      </c>
      <c r="I283" s="24"/>
      <c r="J283" s="60">
        <f t="shared" si="49"/>
        <v>0</v>
      </c>
      <c r="K283" s="64"/>
    </row>
    <row r="284" spans="1:11" ht="31.5">
      <c r="A284" s="17" t="s">
        <v>766</v>
      </c>
      <c r="B284" s="18" t="s">
        <v>407</v>
      </c>
      <c r="C284" s="19" t="s">
        <v>47</v>
      </c>
      <c r="D284" s="19" t="s">
        <v>196</v>
      </c>
      <c r="E284" s="20" t="s">
        <v>152</v>
      </c>
      <c r="F284" s="21">
        <v>50</v>
      </c>
      <c r="G284" s="22"/>
      <c r="H284" s="23">
        <f t="shared" si="44"/>
        <v>0</v>
      </c>
      <c r="I284" s="24"/>
      <c r="J284" s="60">
        <f t="shared" si="49"/>
        <v>0</v>
      </c>
      <c r="K284" s="64"/>
    </row>
    <row r="285" spans="1:11" ht="31.5">
      <c r="A285" s="17" t="s">
        <v>767</v>
      </c>
      <c r="B285" s="18" t="s">
        <v>867</v>
      </c>
      <c r="C285" s="19" t="s">
        <v>300</v>
      </c>
      <c r="D285" s="19" t="s">
        <v>961</v>
      </c>
      <c r="E285" s="20" t="s">
        <v>808</v>
      </c>
      <c r="F285" s="21">
        <v>3</v>
      </c>
      <c r="G285" s="22"/>
      <c r="H285" s="23">
        <f t="shared" si="44"/>
        <v>0</v>
      </c>
      <c r="I285" s="24"/>
      <c r="J285" s="60">
        <f t="shared" si="49"/>
        <v>0</v>
      </c>
      <c r="K285" s="64"/>
    </row>
    <row r="286" spans="1:11" ht="31.5">
      <c r="A286" s="17" t="s">
        <v>768</v>
      </c>
      <c r="B286" s="18" t="s">
        <v>867</v>
      </c>
      <c r="C286" s="19" t="s">
        <v>300</v>
      </c>
      <c r="D286" s="19" t="s">
        <v>871</v>
      </c>
      <c r="E286" s="20" t="s">
        <v>423</v>
      </c>
      <c r="F286" s="21">
        <v>4</v>
      </c>
      <c r="G286" s="22"/>
      <c r="H286" s="23">
        <f t="shared" si="44"/>
        <v>0</v>
      </c>
      <c r="I286" s="24"/>
      <c r="J286" s="60">
        <f t="shared" si="49"/>
        <v>0</v>
      </c>
      <c r="K286" s="64"/>
    </row>
    <row r="287" spans="1:11" ht="31.5">
      <c r="A287" s="17" t="s">
        <v>769</v>
      </c>
      <c r="B287" s="18" t="s">
        <v>1047</v>
      </c>
      <c r="C287" s="19" t="s">
        <v>55</v>
      </c>
      <c r="D287" s="19" t="s">
        <v>1048</v>
      </c>
      <c r="E287" s="20" t="s">
        <v>1049</v>
      </c>
      <c r="F287" s="21">
        <v>3</v>
      </c>
      <c r="G287" s="22"/>
      <c r="H287" s="23">
        <f t="shared" ref="H287" si="52">G287*F287</f>
        <v>0</v>
      </c>
      <c r="I287" s="24"/>
      <c r="J287" s="60">
        <f t="shared" ref="J287" si="53">ROUND(H287*(1+I287),2)</f>
        <v>0</v>
      </c>
      <c r="K287" s="64"/>
    </row>
    <row r="288" spans="1:11" ht="31.5">
      <c r="A288" s="17" t="s">
        <v>770</v>
      </c>
      <c r="B288" s="18" t="s">
        <v>868</v>
      </c>
      <c r="C288" s="19" t="s">
        <v>47</v>
      </c>
      <c r="D288" s="19" t="s">
        <v>130</v>
      </c>
      <c r="E288" s="20" t="s">
        <v>51</v>
      </c>
      <c r="F288" s="21">
        <v>4</v>
      </c>
      <c r="G288" s="22"/>
      <c r="H288" s="23">
        <f t="shared" si="44"/>
        <v>0</v>
      </c>
      <c r="I288" s="24"/>
      <c r="J288" s="60">
        <f t="shared" si="49"/>
        <v>0</v>
      </c>
      <c r="K288" s="64"/>
    </row>
    <row r="289" spans="1:11" ht="31.5">
      <c r="A289" s="17" t="s">
        <v>771</v>
      </c>
      <c r="B289" s="18" t="s">
        <v>1154</v>
      </c>
      <c r="C289" s="19" t="s">
        <v>52</v>
      </c>
      <c r="D289" s="19" t="s">
        <v>966</v>
      </c>
      <c r="E289" s="20" t="s">
        <v>866</v>
      </c>
      <c r="F289" s="21">
        <v>2</v>
      </c>
      <c r="G289" s="22"/>
      <c r="H289" s="23">
        <f t="shared" si="44"/>
        <v>0</v>
      </c>
      <c r="I289" s="24"/>
      <c r="J289" s="60">
        <f t="shared" si="49"/>
        <v>0</v>
      </c>
      <c r="K289" s="64"/>
    </row>
    <row r="290" spans="1:11" ht="31.5">
      <c r="A290" s="17" t="s">
        <v>772</v>
      </c>
      <c r="B290" s="18" t="s">
        <v>1077</v>
      </c>
      <c r="C290" s="19" t="s">
        <v>1078</v>
      </c>
      <c r="D290" s="19" t="s">
        <v>1079</v>
      </c>
      <c r="E290" s="20" t="s">
        <v>1080</v>
      </c>
      <c r="F290" s="21">
        <v>7</v>
      </c>
      <c r="G290" s="22"/>
      <c r="H290" s="23">
        <f t="shared" ref="H290" si="54">G290*F290</f>
        <v>0</v>
      </c>
      <c r="I290" s="24"/>
      <c r="J290" s="60">
        <f t="shared" ref="J290" si="55">ROUND(H290*(1+I290),2)</f>
        <v>0</v>
      </c>
      <c r="K290" s="64"/>
    </row>
    <row r="291" spans="1:11" ht="15.75">
      <c r="A291" s="17" t="s">
        <v>773</v>
      </c>
      <c r="B291" s="18" t="s">
        <v>1074</v>
      </c>
      <c r="C291" s="19" t="s">
        <v>47</v>
      </c>
      <c r="D291" s="19" t="s">
        <v>69</v>
      </c>
      <c r="E291" s="20" t="s">
        <v>51</v>
      </c>
      <c r="F291" s="21">
        <v>2</v>
      </c>
      <c r="G291" s="22"/>
      <c r="H291" s="23">
        <f t="shared" ref="H291" si="56">G291*F291</f>
        <v>0</v>
      </c>
      <c r="I291" s="24"/>
      <c r="J291" s="60">
        <f t="shared" ref="J291" si="57">ROUND(H291*(1+I291),2)</f>
        <v>0</v>
      </c>
      <c r="K291" s="64"/>
    </row>
    <row r="292" spans="1:11" ht="15.75">
      <c r="A292" s="17" t="s">
        <v>774</v>
      </c>
      <c r="B292" s="18" t="s">
        <v>254</v>
      </c>
      <c r="C292" s="19" t="s">
        <v>20</v>
      </c>
      <c r="D292" s="19" t="s">
        <v>255</v>
      </c>
      <c r="E292" s="20" t="s">
        <v>60</v>
      </c>
      <c r="F292" s="21">
        <v>1</v>
      </c>
      <c r="G292" s="22"/>
      <c r="H292" s="23">
        <f t="shared" si="44"/>
        <v>0</v>
      </c>
      <c r="I292" s="24"/>
      <c r="J292" s="60">
        <f t="shared" si="49"/>
        <v>0</v>
      </c>
      <c r="K292" s="64"/>
    </row>
    <row r="293" spans="1:11" ht="15.75">
      <c r="A293" s="17" t="s">
        <v>775</v>
      </c>
      <c r="B293" s="18" t="s">
        <v>254</v>
      </c>
      <c r="C293" s="19" t="s">
        <v>824</v>
      </c>
      <c r="D293" s="19" t="s">
        <v>825</v>
      </c>
      <c r="E293" s="20" t="s">
        <v>60</v>
      </c>
      <c r="F293" s="21">
        <v>1</v>
      </c>
      <c r="G293" s="22"/>
      <c r="H293" s="23">
        <f t="shared" si="44"/>
        <v>0</v>
      </c>
      <c r="I293" s="24"/>
      <c r="J293" s="60">
        <f t="shared" si="49"/>
        <v>0</v>
      </c>
      <c r="K293" s="64"/>
    </row>
    <row r="294" spans="1:11" ht="15.75">
      <c r="A294" s="17" t="s">
        <v>776</v>
      </c>
      <c r="B294" s="18" t="s">
        <v>138</v>
      </c>
      <c r="C294" s="19" t="s">
        <v>139</v>
      </c>
      <c r="D294" s="19" t="s">
        <v>39</v>
      </c>
      <c r="E294" s="20" t="s">
        <v>70</v>
      </c>
      <c r="F294" s="21">
        <v>23</v>
      </c>
      <c r="G294" s="22"/>
      <c r="H294" s="23">
        <f t="shared" si="44"/>
        <v>0</v>
      </c>
      <c r="I294" s="24"/>
      <c r="J294" s="60">
        <f t="shared" si="49"/>
        <v>0</v>
      </c>
      <c r="K294" s="64"/>
    </row>
    <row r="295" spans="1:11" ht="15.75">
      <c r="A295" s="17" t="s">
        <v>777</v>
      </c>
      <c r="B295" s="18" t="s">
        <v>138</v>
      </c>
      <c r="C295" s="19" t="s">
        <v>139</v>
      </c>
      <c r="D295" s="19" t="s">
        <v>140</v>
      </c>
      <c r="E295" s="20" t="s">
        <v>126</v>
      </c>
      <c r="F295" s="21">
        <v>50</v>
      </c>
      <c r="G295" s="22"/>
      <c r="H295" s="23">
        <f t="shared" si="44"/>
        <v>0</v>
      </c>
      <c r="I295" s="24"/>
      <c r="J295" s="60">
        <f t="shared" si="49"/>
        <v>0</v>
      </c>
      <c r="K295" s="64"/>
    </row>
    <row r="296" spans="1:11" ht="15.75">
      <c r="A296" s="17" t="s">
        <v>778</v>
      </c>
      <c r="B296" s="18" t="s">
        <v>826</v>
      </c>
      <c r="C296" s="19" t="s">
        <v>55</v>
      </c>
      <c r="D296" s="19" t="s">
        <v>69</v>
      </c>
      <c r="E296" s="20" t="s">
        <v>51</v>
      </c>
      <c r="F296" s="21">
        <v>10</v>
      </c>
      <c r="G296" s="22"/>
      <c r="H296" s="23">
        <f t="shared" si="44"/>
        <v>0</v>
      </c>
      <c r="I296" s="24"/>
      <c r="J296" s="60">
        <f t="shared" si="49"/>
        <v>0</v>
      </c>
      <c r="K296" s="64"/>
    </row>
    <row r="297" spans="1:11" ht="24" customHeight="1">
      <c r="A297" s="17" t="s">
        <v>779</v>
      </c>
      <c r="B297" s="18" t="s">
        <v>132</v>
      </c>
      <c r="C297" s="19" t="s">
        <v>47</v>
      </c>
      <c r="D297" s="19" t="s">
        <v>133</v>
      </c>
      <c r="E297" s="20" t="s">
        <v>116</v>
      </c>
      <c r="F297" s="21">
        <v>134</v>
      </c>
      <c r="G297" s="22"/>
      <c r="H297" s="23">
        <f t="shared" si="44"/>
        <v>0</v>
      </c>
      <c r="I297" s="24"/>
      <c r="J297" s="60">
        <f t="shared" si="49"/>
        <v>0</v>
      </c>
      <c r="K297" s="64"/>
    </row>
    <row r="298" spans="1:11" ht="387" customHeight="1">
      <c r="A298" s="17" t="s">
        <v>780</v>
      </c>
      <c r="B298" s="161" t="s">
        <v>1212</v>
      </c>
      <c r="C298" s="52" t="s">
        <v>484</v>
      </c>
      <c r="D298" s="19" t="s">
        <v>322</v>
      </c>
      <c r="E298" s="20" t="s">
        <v>323</v>
      </c>
      <c r="F298" s="21">
        <v>60</v>
      </c>
      <c r="G298" s="22"/>
      <c r="H298" s="23">
        <f t="shared" si="44"/>
        <v>0</v>
      </c>
      <c r="I298" s="24"/>
      <c r="J298" s="60">
        <f t="shared" si="49"/>
        <v>0</v>
      </c>
      <c r="K298" s="64"/>
    </row>
    <row r="299" spans="1:11" ht="31.5">
      <c r="A299" s="17" t="s">
        <v>781</v>
      </c>
      <c r="B299" s="18" t="s">
        <v>76</v>
      </c>
      <c r="C299" s="19" t="s">
        <v>77</v>
      </c>
      <c r="D299" s="19" t="s">
        <v>78</v>
      </c>
      <c r="E299" s="20" t="s">
        <v>66</v>
      </c>
      <c r="F299" s="21">
        <v>3</v>
      </c>
      <c r="G299" s="22"/>
      <c r="H299" s="23">
        <f t="shared" si="44"/>
        <v>0</v>
      </c>
      <c r="I299" s="24"/>
      <c r="J299" s="60">
        <f t="shared" si="49"/>
        <v>0</v>
      </c>
      <c r="K299" s="64"/>
    </row>
    <row r="300" spans="1:11" ht="15.75">
      <c r="A300" s="17" t="s">
        <v>782</v>
      </c>
      <c r="B300" s="18" t="s">
        <v>141</v>
      </c>
      <c r="C300" s="19" t="s">
        <v>55</v>
      </c>
      <c r="D300" s="19" t="s">
        <v>73</v>
      </c>
      <c r="E300" s="20" t="s">
        <v>22</v>
      </c>
      <c r="F300" s="21">
        <v>5</v>
      </c>
      <c r="G300" s="22"/>
      <c r="H300" s="23">
        <f t="shared" si="44"/>
        <v>0</v>
      </c>
      <c r="I300" s="24"/>
      <c r="J300" s="60">
        <f t="shared" si="49"/>
        <v>0</v>
      </c>
      <c r="K300" s="64"/>
    </row>
    <row r="301" spans="1:11" ht="15.75">
      <c r="A301" s="17" t="s">
        <v>894</v>
      </c>
      <c r="B301" s="18" t="s">
        <v>390</v>
      </c>
      <c r="C301" s="19" t="s">
        <v>47</v>
      </c>
      <c r="D301" s="19" t="s">
        <v>196</v>
      </c>
      <c r="E301" s="20" t="s">
        <v>22</v>
      </c>
      <c r="F301" s="21">
        <v>1</v>
      </c>
      <c r="G301" s="22"/>
      <c r="H301" s="23">
        <f t="shared" si="44"/>
        <v>0</v>
      </c>
      <c r="I301" s="24"/>
      <c r="J301" s="60">
        <f t="shared" si="49"/>
        <v>0</v>
      </c>
      <c r="K301" s="64"/>
    </row>
    <row r="302" spans="1:11" ht="15.75">
      <c r="A302" s="17" t="s">
        <v>895</v>
      </c>
      <c r="B302" s="18" t="s">
        <v>390</v>
      </c>
      <c r="C302" s="19" t="s">
        <v>47</v>
      </c>
      <c r="D302" s="19" t="s">
        <v>62</v>
      </c>
      <c r="E302" s="20" t="s">
        <v>124</v>
      </c>
      <c r="F302" s="21">
        <v>8</v>
      </c>
      <c r="G302" s="22"/>
      <c r="H302" s="23">
        <f t="shared" si="44"/>
        <v>0</v>
      </c>
      <c r="I302" s="24"/>
      <c r="J302" s="60">
        <f t="shared" si="49"/>
        <v>0</v>
      </c>
      <c r="K302" s="64"/>
    </row>
    <row r="303" spans="1:11" ht="15.75">
      <c r="A303" s="17" t="s">
        <v>896</v>
      </c>
      <c r="B303" s="18" t="s">
        <v>390</v>
      </c>
      <c r="C303" s="19" t="s">
        <v>47</v>
      </c>
      <c r="D303" s="19" t="s">
        <v>391</v>
      </c>
      <c r="E303" s="20" t="s">
        <v>22</v>
      </c>
      <c r="F303" s="21">
        <v>1</v>
      </c>
      <c r="G303" s="22"/>
      <c r="H303" s="23">
        <f t="shared" si="44"/>
        <v>0</v>
      </c>
      <c r="I303" s="24"/>
      <c r="J303" s="60">
        <f t="shared" si="49"/>
        <v>0</v>
      </c>
      <c r="K303" s="64"/>
    </row>
    <row r="304" spans="1:11" ht="15.75">
      <c r="A304" s="17" t="s">
        <v>897</v>
      </c>
      <c r="B304" s="25" t="s">
        <v>1155</v>
      </c>
      <c r="C304" s="19" t="s">
        <v>55</v>
      </c>
      <c r="D304" s="19" t="s">
        <v>951</v>
      </c>
      <c r="E304" s="20" t="s">
        <v>203</v>
      </c>
      <c r="F304" s="21">
        <v>1</v>
      </c>
      <c r="G304" s="22"/>
      <c r="H304" s="23">
        <f t="shared" si="44"/>
        <v>0</v>
      </c>
      <c r="I304" s="24"/>
      <c r="J304" s="60">
        <f t="shared" si="49"/>
        <v>0</v>
      </c>
      <c r="K304" s="64"/>
    </row>
    <row r="305" spans="1:11" ht="15.75">
      <c r="A305" s="17" t="s">
        <v>898</v>
      </c>
      <c r="B305" s="18" t="s">
        <v>1084</v>
      </c>
      <c r="C305" s="19" t="s">
        <v>11</v>
      </c>
      <c r="D305" s="19" t="s">
        <v>173</v>
      </c>
      <c r="E305" s="20" t="s">
        <v>174</v>
      </c>
      <c r="F305" s="21">
        <v>1</v>
      </c>
      <c r="G305" s="22"/>
      <c r="H305" s="23">
        <f t="shared" si="44"/>
        <v>0</v>
      </c>
      <c r="I305" s="24"/>
      <c r="J305" s="60">
        <f t="shared" si="49"/>
        <v>0</v>
      </c>
      <c r="K305" s="64"/>
    </row>
    <row r="306" spans="1:11" ht="15.75">
      <c r="A306" s="17" t="s">
        <v>899</v>
      </c>
      <c r="B306" s="18" t="s">
        <v>269</v>
      </c>
      <c r="C306" s="19" t="s">
        <v>11</v>
      </c>
      <c r="D306" s="19" t="s">
        <v>270</v>
      </c>
      <c r="E306" s="20" t="s">
        <v>112</v>
      </c>
      <c r="F306" s="21">
        <v>4</v>
      </c>
      <c r="G306" s="22"/>
      <c r="H306" s="23">
        <f t="shared" ref="H306:H373" si="58">G306*F306</f>
        <v>0</v>
      </c>
      <c r="I306" s="24"/>
      <c r="J306" s="60">
        <f t="shared" si="49"/>
        <v>0</v>
      </c>
      <c r="K306" s="64"/>
    </row>
    <row r="307" spans="1:11" ht="15.75">
      <c r="A307" s="17" t="s">
        <v>900</v>
      </c>
      <c r="B307" s="18" t="s">
        <v>269</v>
      </c>
      <c r="C307" s="19" t="s">
        <v>268</v>
      </c>
      <c r="D307" s="19" t="s">
        <v>54</v>
      </c>
      <c r="E307" s="20" t="s">
        <v>51</v>
      </c>
      <c r="F307" s="21">
        <v>1</v>
      </c>
      <c r="G307" s="22"/>
      <c r="H307" s="23">
        <f t="shared" si="58"/>
        <v>0</v>
      </c>
      <c r="I307" s="24"/>
      <c r="J307" s="60">
        <f t="shared" si="49"/>
        <v>0</v>
      </c>
      <c r="K307" s="64"/>
    </row>
    <row r="308" spans="1:11" ht="15.75">
      <c r="A308" s="17" t="s">
        <v>901</v>
      </c>
      <c r="B308" s="18" t="s">
        <v>224</v>
      </c>
      <c r="C308" s="19" t="s">
        <v>55</v>
      </c>
      <c r="D308" s="19" t="s">
        <v>225</v>
      </c>
      <c r="E308" s="20" t="s">
        <v>136</v>
      </c>
      <c r="F308" s="21">
        <v>5</v>
      </c>
      <c r="G308" s="22"/>
      <c r="H308" s="23">
        <f t="shared" si="58"/>
        <v>0</v>
      </c>
      <c r="I308" s="24"/>
      <c r="J308" s="60">
        <f t="shared" si="49"/>
        <v>0</v>
      </c>
      <c r="K308" s="64"/>
    </row>
    <row r="309" spans="1:11" ht="15.75">
      <c r="A309" s="17" t="s">
        <v>902</v>
      </c>
      <c r="B309" s="18" t="s">
        <v>1060</v>
      </c>
      <c r="C309" s="19" t="s">
        <v>807</v>
      </c>
      <c r="D309" s="19" t="s">
        <v>230</v>
      </c>
      <c r="E309" s="20" t="s">
        <v>827</v>
      </c>
      <c r="F309" s="21">
        <v>20</v>
      </c>
      <c r="G309" s="22"/>
      <c r="H309" s="23">
        <f t="shared" si="58"/>
        <v>0</v>
      </c>
      <c r="I309" s="24"/>
      <c r="J309" s="60">
        <f t="shared" si="49"/>
        <v>0</v>
      </c>
      <c r="K309" s="64"/>
    </row>
    <row r="310" spans="1:11" ht="15.75">
      <c r="A310" s="17" t="s">
        <v>903</v>
      </c>
      <c r="B310" s="18" t="s">
        <v>1060</v>
      </c>
      <c r="C310" s="19" t="s">
        <v>807</v>
      </c>
      <c r="D310" s="19" t="s">
        <v>45</v>
      </c>
      <c r="E310" s="20" t="s">
        <v>1019</v>
      </c>
      <c r="F310" s="21">
        <v>6</v>
      </c>
      <c r="G310" s="22"/>
      <c r="H310" s="23">
        <f t="shared" si="58"/>
        <v>0</v>
      </c>
      <c r="I310" s="24"/>
      <c r="J310" s="60">
        <f t="shared" si="49"/>
        <v>0</v>
      </c>
      <c r="K310" s="64"/>
    </row>
    <row r="311" spans="1:11" ht="182.25" customHeight="1">
      <c r="A311" s="17" t="s">
        <v>904</v>
      </c>
      <c r="B311" s="18" t="s">
        <v>1201</v>
      </c>
      <c r="C311" s="19" t="s">
        <v>339</v>
      </c>
      <c r="D311" s="19" t="s">
        <v>26</v>
      </c>
      <c r="E311" s="20" t="s">
        <v>423</v>
      </c>
      <c r="F311" s="21">
        <v>20</v>
      </c>
      <c r="G311" s="22"/>
      <c r="H311" s="23">
        <f t="shared" si="58"/>
        <v>0</v>
      </c>
      <c r="I311" s="24"/>
      <c r="J311" s="60">
        <f t="shared" si="49"/>
        <v>0</v>
      </c>
      <c r="K311" s="64"/>
    </row>
    <row r="312" spans="1:11" ht="15.75">
      <c r="A312" s="17" t="s">
        <v>905</v>
      </c>
      <c r="B312" s="18" t="s">
        <v>890</v>
      </c>
      <c r="C312" s="19" t="s">
        <v>47</v>
      </c>
      <c r="D312" s="19" t="s">
        <v>204</v>
      </c>
      <c r="E312" s="20" t="s">
        <v>146</v>
      </c>
      <c r="F312" s="21">
        <v>2</v>
      </c>
      <c r="G312" s="22"/>
      <c r="H312" s="23">
        <f t="shared" si="58"/>
        <v>0</v>
      </c>
      <c r="I312" s="24"/>
      <c r="J312" s="60">
        <f t="shared" si="49"/>
        <v>0</v>
      </c>
      <c r="K312" s="64"/>
    </row>
    <row r="313" spans="1:11" ht="15.75">
      <c r="A313" s="17" t="s">
        <v>906</v>
      </c>
      <c r="B313" s="18" t="s">
        <v>1198</v>
      </c>
      <c r="C313" s="19" t="s">
        <v>268</v>
      </c>
      <c r="D313" s="19" t="s">
        <v>1199</v>
      </c>
      <c r="E313" s="20" t="s">
        <v>146</v>
      </c>
      <c r="F313" s="21">
        <v>2</v>
      </c>
      <c r="G313" s="22"/>
      <c r="H313" s="23">
        <f t="shared" si="58"/>
        <v>0</v>
      </c>
      <c r="I313" s="24"/>
      <c r="J313" s="60">
        <f t="shared" ref="J313" si="59">ROUND(H313*(1+I313),2)</f>
        <v>0</v>
      </c>
      <c r="K313" s="64"/>
    </row>
    <row r="314" spans="1:11" ht="15.75">
      <c r="A314" s="17" t="s">
        <v>907</v>
      </c>
      <c r="B314" s="18" t="s">
        <v>1198</v>
      </c>
      <c r="C314" s="19" t="s">
        <v>268</v>
      </c>
      <c r="D314" s="19" t="s">
        <v>56</v>
      </c>
      <c r="E314" s="20" t="s">
        <v>146</v>
      </c>
      <c r="F314" s="21">
        <v>1</v>
      </c>
      <c r="G314" s="22"/>
      <c r="H314" s="23">
        <f t="shared" si="58"/>
        <v>0</v>
      </c>
      <c r="I314" s="24"/>
      <c r="J314" s="60">
        <f t="shared" si="49"/>
        <v>0</v>
      </c>
      <c r="K314" s="64"/>
    </row>
    <row r="315" spans="1:11" ht="15.75">
      <c r="A315" s="17" t="s">
        <v>908</v>
      </c>
      <c r="B315" s="18" t="s">
        <v>974</v>
      </c>
      <c r="C315" s="19" t="s">
        <v>268</v>
      </c>
      <c r="D315" s="19" t="s">
        <v>117</v>
      </c>
      <c r="E315" s="20" t="s">
        <v>66</v>
      </c>
      <c r="F315" s="21">
        <v>1</v>
      </c>
      <c r="G315" s="22"/>
      <c r="H315" s="23">
        <f t="shared" si="58"/>
        <v>0</v>
      </c>
      <c r="I315" s="24"/>
      <c r="J315" s="60">
        <f t="shared" si="49"/>
        <v>0</v>
      </c>
      <c r="K315" s="64"/>
    </row>
    <row r="316" spans="1:11" ht="15.75">
      <c r="A316" s="17" t="s">
        <v>909</v>
      </c>
      <c r="B316" s="18" t="s">
        <v>1156</v>
      </c>
      <c r="C316" s="19" t="s">
        <v>20</v>
      </c>
      <c r="D316" s="19" t="s">
        <v>21</v>
      </c>
      <c r="E316" s="20" t="s">
        <v>116</v>
      </c>
      <c r="F316" s="21">
        <v>60</v>
      </c>
      <c r="G316" s="22"/>
      <c r="H316" s="23">
        <f t="shared" si="58"/>
        <v>0</v>
      </c>
      <c r="I316" s="24"/>
      <c r="J316" s="60">
        <f t="shared" si="49"/>
        <v>0</v>
      </c>
      <c r="K316" s="64"/>
    </row>
    <row r="317" spans="1:11" ht="15.75">
      <c r="A317" s="17" t="s">
        <v>910</v>
      </c>
      <c r="B317" s="18" t="s">
        <v>44</v>
      </c>
      <c r="C317" s="19" t="s">
        <v>55</v>
      </c>
      <c r="D317" s="19" t="s">
        <v>45</v>
      </c>
      <c r="E317" s="20" t="s">
        <v>116</v>
      </c>
      <c r="F317" s="21">
        <v>1</v>
      </c>
      <c r="G317" s="22"/>
      <c r="H317" s="23">
        <f t="shared" si="58"/>
        <v>0</v>
      </c>
      <c r="I317" s="24"/>
      <c r="J317" s="60">
        <f t="shared" si="49"/>
        <v>0</v>
      </c>
      <c r="K317" s="64"/>
    </row>
    <row r="318" spans="1:11" ht="15.75">
      <c r="A318" s="17" t="s">
        <v>911</v>
      </c>
      <c r="B318" s="18" t="s">
        <v>44</v>
      </c>
      <c r="C318" s="19" t="s">
        <v>987</v>
      </c>
      <c r="D318" s="19" t="s">
        <v>988</v>
      </c>
      <c r="E318" s="20" t="s">
        <v>989</v>
      </c>
      <c r="F318" s="21">
        <v>1</v>
      </c>
      <c r="G318" s="22"/>
      <c r="H318" s="23">
        <f t="shared" si="58"/>
        <v>0</v>
      </c>
      <c r="I318" s="24"/>
      <c r="J318" s="60">
        <f t="shared" si="49"/>
        <v>0</v>
      </c>
      <c r="K318" s="64"/>
    </row>
    <row r="319" spans="1:11" ht="15.75">
      <c r="A319" s="17" t="s">
        <v>912</v>
      </c>
      <c r="B319" s="18" t="s">
        <v>131</v>
      </c>
      <c r="C319" s="19" t="s">
        <v>47</v>
      </c>
      <c r="D319" s="19" t="s">
        <v>54</v>
      </c>
      <c r="E319" s="20" t="s">
        <v>60</v>
      </c>
      <c r="F319" s="21">
        <v>1</v>
      </c>
      <c r="G319" s="22"/>
      <c r="H319" s="23">
        <f t="shared" si="58"/>
        <v>0</v>
      </c>
      <c r="I319" s="24"/>
      <c r="J319" s="60">
        <f t="shared" si="49"/>
        <v>0</v>
      </c>
      <c r="K319" s="64"/>
    </row>
    <row r="320" spans="1:11" ht="15.75">
      <c r="A320" s="17" t="s">
        <v>913</v>
      </c>
      <c r="B320" s="18" t="s">
        <v>131</v>
      </c>
      <c r="C320" s="19" t="s">
        <v>47</v>
      </c>
      <c r="D320" s="19" t="s">
        <v>39</v>
      </c>
      <c r="E320" s="20" t="s">
        <v>60</v>
      </c>
      <c r="F320" s="21">
        <v>4</v>
      </c>
      <c r="G320" s="22"/>
      <c r="H320" s="23">
        <f t="shared" si="58"/>
        <v>0</v>
      </c>
      <c r="I320" s="24"/>
      <c r="J320" s="60">
        <f t="shared" si="49"/>
        <v>0</v>
      </c>
      <c r="K320" s="64"/>
    </row>
    <row r="321" spans="1:11" ht="15.75">
      <c r="A321" s="17" t="s">
        <v>914</v>
      </c>
      <c r="B321" s="18" t="s">
        <v>446</v>
      </c>
      <c r="C321" s="19" t="s">
        <v>47</v>
      </c>
      <c r="D321" s="19" t="s">
        <v>65</v>
      </c>
      <c r="E321" s="20" t="s">
        <v>57</v>
      </c>
      <c r="F321" s="21">
        <v>12</v>
      </c>
      <c r="G321" s="22"/>
      <c r="H321" s="23">
        <f t="shared" si="58"/>
        <v>0</v>
      </c>
      <c r="I321" s="24"/>
      <c r="J321" s="60">
        <f t="shared" si="49"/>
        <v>0</v>
      </c>
      <c r="K321" s="64"/>
    </row>
    <row r="322" spans="1:11" ht="15.75">
      <c r="A322" s="17" t="s">
        <v>915</v>
      </c>
      <c r="B322" s="18" t="s">
        <v>446</v>
      </c>
      <c r="C322" s="19" t="s">
        <v>55</v>
      </c>
      <c r="D322" s="19" t="s">
        <v>73</v>
      </c>
      <c r="E322" s="20" t="s">
        <v>57</v>
      </c>
      <c r="F322" s="21">
        <v>23</v>
      </c>
      <c r="G322" s="22"/>
      <c r="H322" s="23">
        <f t="shared" si="58"/>
        <v>0</v>
      </c>
      <c r="I322" s="24"/>
      <c r="J322" s="60">
        <f t="shared" si="49"/>
        <v>0</v>
      </c>
      <c r="K322" s="64"/>
    </row>
    <row r="323" spans="1:11" ht="15.75">
      <c r="A323" s="17" t="s">
        <v>916</v>
      </c>
      <c r="B323" s="18" t="s">
        <v>446</v>
      </c>
      <c r="C323" s="19" t="s">
        <v>47</v>
      </c>
      <c r="D323" s="19" t="s">
        <v>59</v>
      </c>
      <c r="E323" s="20" t="s">
        <v>57</v>
      </c>
      <c r="F323" s="21">
        <v>6</v>
      </c>
      <c r="G323" s="22"/>
      <c r="H323" s="23">
        <f t="shared" si="58"/>
        <v>0</v>
      </c>
      <c r="I323" s="24"/>
      <c r="J323" s="60">
        <f t="shared" si="49"/>
        <v>0</v>
      </c>
      <c r="K323" s="64"/>
    </row>
    <row r="324" spans="1:11" ht="15.75">
      <c r="A324" s="17" t="s">
        <v>917</v>
      </c>
      <c r="B324" s="18" t="s">
        <v>389</v>
      </c>
      <c r="C324" s="19" t="s">
        <v>55</v>
      </c>
      <c r="D324" s="19" t="s">
        <v>216</v>
      </c>
      <c r="E324" s="20" t="s">
        <v>152</v>
      </c>
      <c r="F324" s="21">
        <v>1</v>
      </c>
      <c r="G324" s="22"/>
      <c r="H324" s="23">
        <f t="shared" si="58"/>
        <v>0</v>
      </c>
      <c r="I324" s="24"/>
      <c r="J324" s="60">
        <f t="shared" si="49"/>
        <v>0</v>
      </c>
      <c r="K324" s="64"/>
    </row>
    <row r="325" spans="1:11" ht="15.75">
      <c r="A325" s="17" t="s">
        <v>918</v>
      </c>
      <c r="B325" s="18" t="s">
        <v>1045</v>
      </c>
      <c r="C325" s="19" t="s">
        <v>807</v>
      </c>
      <c r="D325" s="19" t="s">
        <v>1046</v>
      </c>
      <c r="E325" s="20" t="s">
        <v>70</v>
      </c>
      <c r="F325" s="21">
        <v>1</v>
      </c>
      <c r="G325" s="22"/>
      <c r="H325" s="23">
        <v>13.61</v>
      </c>
      <c r="I325" s="24"/>
      <c r="J325" s="60">
        <f t="shared" ref="J325" si="60">ROUND(H325*(1+I325),2)</f>
        <v>13.61</v>
      </c>
      <c r="K325" s="64"/>
    </row>
    <row r="326" spans="1:11" ht="31.5">
      <c r="A326" s="17" t="s">
        <v>919</v>
      </c>
      <c r="B326" s="18" t="s">
        <v>977</v>
      </c>
      <c r="C326" s="19" t="s">
        <v>77</v>
      </c>
      <c r="D326" s="19" t="s">
        <v>48</v>
      </c>
      <c r="E326" s="20" t="s">
        <v>70</v>
      </c>
      <c r="F326" s="21">
        <v>1</v>
      </c>
      <c r="G326" s="22"/>
      <c r="H326" s="23">
        <v>13.61</v>
      </c>
      <c r="I326" s="24"/>
      <c r="J326" s="60">
        <f t="shared" si="49"/>
        <v>13.61</v>
      </c>
      <c r="K326" s="64"/>
    </row>
    <row r="327" spans="1:11" ht="31.5">
      <c r="A327" s="17" t="s">
        <v>920</v>
      </c>
      <c r="B327" s="18" t="s">
        <v>977</v>
      </c>
      <c r="C327" s="19" t="s">
        <v>77</v>
      </c>
      <c r="D327" s="19" t="s">
        <v>50</v>
      </c>
      <c r="E327" s="20" t="s">
        <v>70</v>
      </c>
      <c r="F327" s="21">
        <v>1</v>
      </c>
      <c r="G327" s="22"/>
      <c r="H327" s="23">
        <f t="shared" si="58"/>
        <v>0</v>
      </c>
      <c r="I327" s="24"/>
      <c r="J327" s="60">
        <f t="shared" si="49"/>
        <v>0</v>
      </c>
      <c r="K327" s="64"/>
    </row>
    <row r="328" spans="1:11" ht="15.75">
      <c r="A328" s="17" t="s">
        <v>921</v>
      </c>
      <c r="B328" s="18" t="s">
        <v>291</v>
      </c>
      <c r="C328" s="19" t="s">
        <v>55</v>
      </c>
      <c r="D328" s="19" t="s">
        <v>69</v>
      </c>
      <c r="E328" s="20" t="s">
        <v>70</v>
      </c>
      <c r="F328" s="21">
        <v>5</v>
      </c>
      <c r="G328" s="22"/>
      <c r="H328" s="23">
        <f t="shared" si="58"/>
        <v>0</v>
      </c>
      <c r="I328" s="24"/>
      <c r="J328" s="60">
        <f t="shared" si="49"/>
        <v>0</v>
      </c>
      <c r="K328" s="64"/>
    </row>
    <row r="329" spans="1:11" ht="15.75">
      <c r="A329" s="17" t="s">
        <v>922</v>
      </c>
      <c r="B329" s="18" t="s">
        <v>291</v>
      </c>
      <c r="C329" s="19" t="s">
        <v>55</v>
      </c>
      <c r="D329" s="19" t="s">
        <v>39</v>
      </c>
      <c r="E329" s="20" t="s">
        <v>70</v>
      </c>
      <c r="F329" s="21">
        <v>2</v>
      </c>
      <c r="G329" s="22"/>
      <c r="H329" s="23">
        <f t="shared" si="58"/>
        <v>0</v>
      </c>
      <c r="I329" s="24"/>
      <c r="J329" s="60">
        <f t="shared" si="49"/>
        <v>0</v>
      </c>
      <c r="K329" s="64"/>
    </row>
    <row r="330" spans="1:11" ht="105.75" customHeight="1">
      <c r="A330" s="17" t="s">
        <v>923</v>
      </c>
      <c r="B330" s="18" t="s">
        <v>251</v>
      </c>
      <c r="C330" s="19" t="s">
        <v>55</v>
      </c>
      <c r="D330" s="19" t="s">
        <v>252</v>
      </c>
      <c r="E330" s="20" t="s">
        <v>253</v>
      </c>
      <c r="F330" s="21">
        <v>160</v>
      </c>
      <c r="G330" s="22"/>
      <c r="H330" s="23">
        <f t="shared" si="58"/>
        <v>0</v>
      </c>
      <c r="I330" s="24"/>
      <c r="J330" s="60">
        <f t="shared" si="49"/>
        <v>0</v>
      </c>
      <c r="K330" s="64"/>
    </row>
    <row r="331" spans="1:11" ht="31.5">
      <c r="A331" s="17" t="s">
        <v>924</v>
      </c>
      <c r="B331" s="18" t="s">
        <v>267</v>
      </c>
      <c r="C331" s="19" t="s">
        <v>268</v>
      </c>
      <c r="D331" s="19"/>
      <c r="E331" s="20" t="s">
        <v>22</v>
      </c>
      <c r="F331" s="21">
        <v>9</v>
      </c>
      <c r="G331" s="22"/>
      <c r="H331" s="23">
        <f t="shared" si="58"/>
        <v>0</v>
      </c>
      <c r="I331" s="24"/>
      <c r="J331" s="60">
        <f t="shared" si="49"/>
        <v>0</v>
      </c>
      <c r="K331" s="64"/>
    </row>
    <row r="332" spans="1:11" ht="15.75">
      <c r="A332" s="17" t="s">
        <v>925</v>
      </c>
      <c r="B332" s="18" t="s">
        <v>888</v>
      </c>
      <c r="C332" s="19" t="s">
        <v>47</v>
      </c>
      <c r="D332" s="19" t="s">
        <v>412</v>
      </c>
      <c r="E332" s="20" t="s">
        <v>70</v>
      </c>
      <c r="F332" s="21">
        <v>3</v>
      </c>
      <c r="G332" s="22"/>
      <c r="H332" s="23">
        <f t="shared" si="58"/>
        <v>0</v>
      </c>
      <c r="I332" s="24"/>
      <c r="J332" s="60">
        <f t="shared" si="49"/>
        <v>0</v>
      </c>
      <c r="K332" s="64"/>
    </row>
    <row r="333" spans="1:11" ht="15.75">
      <c r="A333" s="17" t="s">
        <v>926</v>
      </c>
      <c r="B333" s="18" t="s">
        <v>888</v>
      </c>
      <c r="C333" s="19" t="s">
        <v>47</v>
      </c>
      <c r="D333" s="19" t="s">
        <v>69</v>
      </c>
      <c r="E333" s="20" t="s">
        <v>1070</v>
      </c>
      <c r="F333" s="21">
        <v>8</v>
      </c>
      <c r="G333" s="22"/>
      <c r="H333" s="23">
        <f t="shared" ref="H333" si="61">G333*F333</f>
        <v>0</v>
      </c>
      <c r="I333" s="24"/>
      <c r="J333" s="60">
        <f t="shared" ref="J333" si="62">ROUND(H333*(1+I333),2)</f>
        <v>0</v>
      </c>
      <c r="K333" s="64"/>
    </row>
    <row r="334" spans="1:11" ht="15.75">
      <c r="A334" s="17" t="s">
        <v>927</v>
      </c>
      <c r="B334" s="18" t="s">
        <v>1139</v>
      </c>
      <c r="C334" s="19" t="s">
        <v>55</v>
      </c>
      <c r="D334" s="19" t="s">
        <v>264</v>
      </c>
      <c r="E334" s="20" t="s">
        <v>70</v>
      </c>
      <c r="F334" s="21">
        <v>1</v>
      </c>
      <c r="G334" s="22"/>
      <c r="H334" s="23">
        <f t="shared" ref="H334" si="63">G334*F334</f>
        <v>0</v>
      </c>
      <c r="I334" s="24"/>
      <c r="J334" s="60">
        <f t="shared" ref="J334" si="64">ROUND(H334*(1+I334),2)</f>
        <v>0</v>
      </c>
      <c r="K334" s="64"/>
    </row>
    <row r="335" spans="1:11" ht="15.75">
      <c r="A335" s="17" t="s">
        <v>928</v>
      </c>
      <c r="B335" s="18" t="s">
        <v>1158</v>
      </c>
      <c r="C335" s="19" t="s">
        <v>104</v>
      </c>
      <c r="D335" s="19"/>
      <c r="E335" s="20" t="s">
        <v>105</v>
      </c>
      <c r="F335" s="21">
        <v>10</v>
      </c>
      <c r="G335" s="22"/>
      <c r="H335" s="23">
        <f t="shared" si="58"/>
        <v>0</v>
      </c>
      <c r="I335" s="24"/>
      <c r="J335" s="60">
        <f t="shared" si="49"/>
        <v>0</v>
      </c>
      <c r="K335" s="64"/>
    </row>
    <row r="336" spans="1:11" ht="15.75">
      <c r="A336" s="17" t="s">
        <v>929</v>
      </c>
      <c r="B336" s="18" t="s">
        <v>1157</v>
      </c>
      <c r="C336" s="19" t="s">
        <v>964</v>
      </c>
      <c r="D336" s="19" t="s">
        <v>965</v>
      </c>
      <c r="E336" s="20" t="s">
        <v>105</v>
      </c>
      <c r="F336" s="21">
        <v>27</v>
      </c>
      <c r="G336" s="22"/>
      <c r="H336" s="23">
        <f t="shared" si="58"/>
        <v>0</v>
      </c>
      <c r="I336" s="24"/>
      <c r="J336" s="60">
        <f t="shared" si="49"/>
        <v>0</v>
      </c>
      <c r="K336" s="64"/>
    </row>
    <row r="337" spans="1:11" ht="15.75">
      <c r="A337" s="17" t="s">
        <v>930</v>
      </c>
      <c r="B337" s="18" t="s">
        <v>92</v>
      </c>
      <c r="C337" s="19" t="s">
        <v>52</v>
      </c>
      <c r="D337" s="19" t="s">
        <v>93</v>
      </c>
      <c r="E337" s="20"/>
      <c r="F337" s="21">
        <v>4</v>
      </c>
      <c r="G337" s="22"/>
      <c r="H337" s="23">
        <f t="shared" si="58"/>
        <v>0</v>
      </c>
      <c r="I337" s="24"/>
      <c r="J337" s="60">
        <f t="shared" si="49"/>
        <v>0</v>
      </c>
      <c r="K337" s="64"/>
    </row>
    <row r="338" spans="1:11" ht="15.75">
      <c r="A338" s="17" t="s">
        <v>931</v>
      </c>
      <c r="B338" s="18" t="s">
        <v>92</v>
      </c>
      <c r="C338" s="19" t="s">
        <v>94</v>
      </c>
      <c r="D338" s="19" t="s">
        <v>95</v>
      </c>
      <c r="E338" s="20" t="s">
        <v>96</v>
      </c>
      <c r="F338" s="21">
        <v>1</v>
      </c>
      <c r="G338" s="22"/>
      <c r="H338" s="23">
        <f t="shared" si="58"/>
        <v>0</v>
      </c>
      <c r="I338" s="24"/>
      <c r="J338" s="60">
        <f t="shared" si="49"/>
        <v>0</v>
      </c>
      <c r="K338" s="64"/>
    </row>
    <row r="339" spans="1:11" ht="15.75">
      <c r="A339" s="17" t="s">
        <v>932</v>
      </c>
      <c r="B339" s="18" t="s">
        <v>92</v>
      </c>
      <c r="C339" s="19" t="s">
        <v>11</v>
      </c>
      <c r="D339" s="19" t="s">
        <v>1140</v>
      </c>
      <c r="E339" s="20" t="s">
        <v>174</v>
      </c>
      <c r="F339" s="21">
        <v>2</v>
      </c>
      <c r="G339" s="22"/>
      <c r="H339" s="23">
        <f t="shared" ref="H339" si="65">G339*F339</f>
        <v>0</v>
      </c>
      <c r="I339" s="24"/>
      <c r="J339" s="60">
        <f t="shared" ref="J339" si="66">ROUND(H339*(1+I339),2)</f>
        <v>0</v>
      </c>
      <c r="K339" s="64"/>
    </row>
    <row r="340" spans="1:11" ht="15.75">
      <c r="A340" s="17" t="s">
        <v>933</v>
      </c>
      <c r="B340" s="18" t="s">
        <v>404</v>
      </c>
      <c r="C340" s="19" t="s">
        <v>55</v>
      </c>
      <c r="D340" s="19" t="s">
        <v>56</v>
      </c>
      <c r="E340" s="20" t="s">
        <v>51</v>
      </c>
      <c r="F340" s="21">
        <v>7</v>
      </c>
      <c r="G340" s="22"/>
      <c r="H340" s="23">
        <f t="shared" si="58"/>
        <v>0</v>
      </c>
      <c r="I340" s="24"/>
      <c r="J340" s="60">
        <f t="shared" si="49"/>
        <v>0</v>
      </c>
      <c r="K340" s="64"/>
    </row>
    <row r="341" spans="1:11" ht="15.75">
      <c r="A341" s="17" t="s">
        <v>934</v>
      </c>
      <c r="B341" s="18" t="s">
        <v>404</v>
      </c>
      <c r="C341" s="19" t="s">
        <v>55</v>
      </c>
      <c r="D341" s="19" t="s">
        <v>99</v>
      </c>
      <c r="E341" s="20" t="s">
        <v>70</v>
      </c>
      <c r="F341" s="21">
        <v>2</v>
      </c>
      <c r="G341" s="22"/>
      <c r="H341" s="23">
        <f t="shared" si="58"/>
        <v>0</v>
      </c>
      <c r="I341" s="24"/>
      <c r="J341" s="60">
        <f t="shared" si="49"/>
        <v>0</v>
      </c>
      <c r="K341" s="64"/>
    </row>
    <row r="342" spans="1:11" ht="47.25">
      <c r="A342" s="17" t="s">
        <v>935</v>
      </c>
      <c r="B342" s="18" t="s">
        <v>434</v>
      </c>
      <c r="C342" s="19" t="s">
        <v>239</v>
      </c>
      <c r="D342" s="19"/>
      <c r="E342" s="20" t="s">
        <v>435</v>
      </c>
      <c r="F342" s="21">
        <v>4</v>
      </c>
      <c r="G342" s="22"/>
      <c r="H342" s="23">
        <f t="shared" si="58"/>
        <v>0</v>
      </c>
      <c r="I342" s="24"/>
      <c r="J342" s="60">
        <f t="shared" si="49"/>
        <v>0</v>
      </c>
      <c r="K342" s="64"/>
    </row>
    <row r="343" spans="1:11" ht="15.75">
      <c r="A343" s="17" t="s">
        <v>936</v>
      </c>
      <c r="B343" s="18" t="s">
        <v>100</v>
      </c>
      <c r="C343" s="19" t="s">
        <v>101</v>
      </c>
      <c r="D343" s="19" t="s">
        <v>102</v>
      </c>
      <c r="E343" s="20" t="s">
        <v>103</v>
      </c>
      <c r="F343" s="21">
        <v>7</v>
      </c>
      <c r="G343" s="22"/>
      <c r="H343" s="23">
        <f t="shared" si="58"/>
        <v>0</v>
      </c>
      <c r="I343" s="24"/>
      <c r="J343" s="60">
        <f t="shared" si="49"/>
        <v>0</v>
      </c>
      <c r="K343" s="64"/>
    </row>
    <row r="344" spans="1:11" ht="15.75">
      <c r="A344" s="17" t="s">
        <v>937</v>
      </c>
      <c r="B344" s="18" t="s">
        <v>1018</v>
      </c>
      <c r="C344" s="19" t="s">
        <v>55</v>
      </c>
      <c r="D344" s="19" t="s">
        <v>69</v>
      </c>
      <c r="E344" s="20" t="s">
        <v>126</v>
      </c>
      <c r="F344" s="21">
        <v>11</v>
      </c>
      <c r="G344" s="22"/>
      <c r="H344" s="23">
        <f t="shared" si="58"/>
        <v>0</v>
      </c>
      <c r="I344" s="24"/>
      <c r="J344" s="60">
        <f t="shared" si="49"/>
        <v>0</v>
      </c>
      <c r="K344" s="64"/>
    </row>
    <row r="345" spans="1:11" ht="15.75">
      <c r="A345" s="17" t="s">
        <v>938</v>
      </c>
      <c r="B345" s="18" t="s">
        <v>127</v>
      </c>
      <c r="C345" s="19" t="s">
        <v>55</v>
      </c>
      <c r="D345" s="19" t="s">
        <v>128</v>
      </c>
      <c r="E345" s="20" t="s">
        <v>126</v>
      </c>
      <c r="F345" s="21">
        <v>12</v>
      </c>
      <c r="G345" s="22"/>
      <c r="H345" s="23">
        <f t="shared" si="58"/>
        <v>0</v>
      </c>
      <c r="I345" s="24"/>
      <c r="J345" s="60">
        <f t="shared" si="49"/>
        <v>0</v>
      </c>
      <c r="K345" s="64"/>
    </row>
    <row r="346" spans="1:11" ht="15.75">
      <c r="A346" s="17" t="s">
        <v>939</v>
      </c>
      <c r="B346" s="18" t="s">
        <v>158</v>
      </c>
      <c r="C346" s="19" t="s">
        <v>47</v>
      </c>
      <c r="D346" s="19" t="s">
        <v>154</v>
      </c>
      <c r="E346" s="20" t="s">
        <v>57</v>
      </c>
      <c r="F346" s="21">
        <v>1</v>
      </c>
      <c r="G346" s="22"/>
      <c r="H346" s="23">
        <f t="shared" si="58"/>
        <v>0</v>
      </c>
      <c r="I346" s="24"/>
      <c r="J346" s="60">
        <f t="shared" si="49"/>
        <v>0</v>
      </c>
      <c r="K346" s="64"/>
    </row>
    <row r="347" spans="1:11" ht="15.75">
      <c r="A347" s="17" t="s">
        <v>940</v>
      </c>
      <c r="B347" s="18" t="s">
        <v>158</v>
      </c>
      <c r="C347" s="19" t="s">
        <v>47</v>
      </c>
      <c r="D347" s="19" t="s">
        <v>128</v>
      </c>
      <c r="E347" s="20" t="s">
        <v>159</v>
      </c>
      <c r="F347" s="21">
        <v>1</v>
      </c>
      <c r="G347" s="22"/>
      <c r="H347" s="23">
        <f t="shared" si="58"/>
        <v>0</v>
      </c>
      <c r="I347" s="24"/>
      <c r="J347" s="60">
        <f t="shared" si="49"/>
        <v>0</v>
      </c>
      <c r="K347" s="64"/>
    </row>
    <row r="348" spans="1:11" ht="15.75">
      <c r="A348" s="17" t="s">
        <v>941</v>
      </c>
      <c r="B348" s="18" t="s">
        <v>115</v>
      </c>
      <c r="C348" s="19" t="s">
        <v>55</v>
      </c>
      <c r="D348" s="19" t="s">
        <v>99</v>
      </c>
      <c r="E348" s="20" t="s">
        <v>116</v>
      </c>
      <c r="F348" s="21">
        <v>2</v>
      </c>
      <c r="G348" s="22"/>
      <c r="H348" s="23">
        <f t="shared" si="58"/>
        <v>0</v>
      </c>
      <c r="I348" s="24"/>
      <c r="J348" s="60">
        <f t="shared" si="49"/>
        <v>0</v>
      </c>
      <c r="K348" s="64"/>
    </row>
    <row r="349" spans="1:11" ht="15.75">
      <c r="A349" s="17" t="s">
        <v>942</v>
      </c>
      <c r="B349" s="18" t="s">
        <v>115</v>
      </c>
      <c r="C349" s="19" t="s">
        <v>47</v>
      </c>
      <c r="D349" s="19" t="s">
        <v>117</v>
      </c>
      <c r="E349" s="20" t="s">
        <v>40</v>
      </c>
      <c r="F349" s="21">
        <v>10</v>
      </c>
      <c r="G349" s="22"/>
      <c r="H349" s="23">
        <f t="shared" si="58"/>
        <v>0</v>
      </c>
      <c r="I349" s="24"/>
      <c r="J349" s="60">
        <f t="shared" si="49"/>
        <v>0</v>
      </c>
      <c r="K349" s="64"/>
    </row>
    <row r="350" spans="1:11" ht="31.5">
      <c r="A350" s="17" t="s">
        <v>943</v>
      </c>
      <c r="B350" s="18" t="s">
        <v>201</v>
      </c>
      <c r="C350" s="19" t="s">
        <v>202</v>
      </c>
      <c r="D350" s="19">
        <v>0.1</v>
      </c>
      <c r="E350" s="20" t="s">
        <v>203</v>
      </c>
      <c r="F350" s="21">
        <v>15</v>
      </c>
      <c r="G350" s="22"/>
      <c r="H350" s="23">
        <f t="shared" si="58"/>
        <v>0</v>
      </c>
      <c r="I350" s="24"/>
      <c r="J350" s="60">
        <f t="shared" ref="J350:J415" si="67">ROUND(H350*(1+I350),2)</f>
        <v>0</v>
      </c>
      <c r="K350" s="64"/>
    </row>
    <row r="351" spans="1:11" ht="15.75">
      <c r="A351" s="17" t="s">
        <v>944</v>
      </c>
      <c r="B351" s="18" t="s">
        <v>413</v>
      </c>
      <c r="C351" s="19" t="s">
        <v>807</v>
      </c>
      <c r="D351" s="19" t="s">
        <v>56</v>
      </c>
      <c r="E351" s="20" t="s">
        <v>414</v>
      </c>
      <c r="F351" s="21">
        <v>7</v>
      </c>
      <c r="G351" s="22"/>
      <c r="H351" s="23">
        <f t="shared" si="58"/>
        <v>0</v>
      </c>
      <c r="I351" s="24"/>
      <c r="J351" s="60">
        <f t="shared" si="67"/>
        <v>0</v>
      </c>
      <c r="K351" s="64"/>
    </row>
    <row r="352" spans="1:11" ht="15.75">
      <c r="A352" s="17" t="s">
        <v>945</v>
      </c>
      <c r="B352" s="18" t="s">
        <v>415</v>
      </c>
      <c r="C352" s="19" t="s">
        <v>807</v>
      </c>
      <c r="D352" s="19" t="s">
        <v>99</v>
      </c>
      <c r="E352" s="20" t="s">
        <v>414</v>
      </c>
      <c r="F352" s="21">
        <v>1</v>
      </c>
      <c r="G352" s="22"/>
      <c r="H352" s="23">
        <f t="shared" si="58"/>
        <v>0</v>
      </c>
      <c r="I352" s="24"/>
      <c r="J352" s="60">
        <f t="shared" si="67"/>
        <v>0</v>
      </c>
      <c r="K352" s="64"/>
    </row>
    <row r="353" spans="1:14" ht="15.75">
      <c r="A353" s="17" t="s">
        <v>946</v>
      </c>
      <c r="B353" s="18" t="s">
        <v>272</v>
      </c>
      <c r="C353" s="19" t="s">
        <v>234</v>
      </c>
      <c r="D353" s="19" t="s">
        <v>273</v>
      </c>
      <c r="E353" s="20" t="s">
        <v>22</v>
      </c>
      <c r="F353" s="21">
        <v>10</v>
      </c>
      <c r="G353" s="22"/>
      <c r="H353" s="23">
        <f t="shared" si="58"/>
        <v>0</v>
      </c>
      <c r="I353" s="24"/>
      <c r="J353" s="60">
        <f t="shared" si="67"/>
        <v>0</v>
      </c>
      <c r="K353" s="64"/>
    </row>
    <row r="354" spans="1:14" ht="15.75">
      <c r="A354" s="17" t="s">
        <v>947</v>
      </c>
      <c r="B354" s="18" t="s">
        <v>1083</v>
      </c>
      <c r="C354" s="19" t="s">
        <v>20</v>
      </c>
      <c r="D354" s="19" t="s">
        <v>853</v>
      </c>
      <c r="E354" s="20" t="s">
        <v>51</v>
      </c>
      <c r="F354" s="21">
        <v>1</v>
      </c>
      <c r="G354" s="22"/>
      <c r="H354" s="23">
        <f t="shared" ref="H354" si="68">G354*F354</f>
        <v>0</v>
      </c>
      <c r="I354" s="24"/>
      <c r="J354" s="60">
        <f t="shared" ref="J354" si="69">ROUND(H354*(1+I354),2)</f>
        <v>0</v>
      </c>
      <c r="K354" s="64"/>
    </row>
    <row r="355" spans="1:14" ht="15.75">
      <c r="A355" s="17" t="s">
        <v>954</v>
      </c>
      <c r="B355" s="18" t="s">
        <v>38</v>
      </c>
      <c r="C355" s="19" t="s">
        <v>20</v>
      </c>
      <c r="D355" s="19" t="s">
        <v>39</v>
      </c>
      <c r="E355" s="20" t="s">
        <v>40</v>
      </c>
      <c r="F355" s="21">
        <v>13</v>
      </c>
      <c r="G355" s="22"/>
      <c r="H355" s="23">
        <f t="shared" si="58"/>
        <v>0</v>
      </c>
      <c r="I355" s="24"/>
      <c r="J355" s="60">
        <f t="shared" si="67"/>
        <v>0</v>
      </c>
      <c r="K355" s="64"/>
    </row>
    <row r="356" spans="1:14" ht="15.75">
      <c r="A356" s="17" t="s">
        <v>955</v>
      </c>
      <c r="B356" s="18" t="s">
        <v>1159</v>
      </c>
      <c r="C356" s="19" t="s">
        <v>52</v>
      </c>
      <c r="D356" s="19"/>
      <c r="E356" s="20" t="s">
        <v>311</v>
      </c>
      <c r="F356" s="21">
        <v>1</v>
      </c>
      <c r="G356" s="22"/>
      <c r="H356" s="23">
        <f t="shared" si="58"/>
        <v>0</v>
      </c>
      <c r="I356" s="24"/>
      <c r="J356" s="60">
        <f t="shared" si="67"/>
        <v>0</v>
      </c>
      <c r="K356" s="64"/>
    </row>
    <row r="357" spans="1:14" ht="31.5">
      <c r="A357" s="17" t="s">
        <v>956</v>
      </c>
      <c r="B357" s="18" t="s">
        <v>399</v>
      </c>
      <c r="C357" s="19" t="s">
        <v>400</v>
      </c>
      <c r="D357" s="19" t="s">
        <v>401</v>
      </c>
      <c r="E357" s="20" t="s">
        <v>869</v>
      </c>
      <c r="F357" s="21">
        <v>4</v>
      </c>
      <c r="G357" s="22"/>
      <c r="H357" s="23">
        <f t="shared" si="58"/>
        <v>0</v>
      </c>
      <c r="I357" s="24"/>
      <c r="J357" s="60">
        <f t="shared" si="67"/>
        <v>0</v>
      </c>
      <c r="K357" s="64"/>
    </row>
    <row r="358" spans="1:14" ht="31.5">
      <c r="A358" s="17" t="s">
        <v>993</v>
      </c>
      <c r="B358" s="18" t="s">
        <v>1127</v>
      </c>
      <c r="C358" s="19" t="s">
        <v>1071</v>
      </c>
      <c r="D358" s="19" t="s">
        <v>842</v>
      </c>
      <c r="E358" s="20" t="s">
        <v>843</v>
      </c>
      <c r="F358" s="21">
        <v>1</v>
      </c>
      <c r="G358" s="22"/>
      <c r="H358" s="23">
        <f t="shared" ref="H358" si="70">G358*F358</f>
        <v>0</v>
      </c>
      <c r="I358" s="24"/>
      <c r="J358" s="60">
        <f t="shared" ref="J358" si="71">ROUND(H358*(1+I358),2)</f>
        <v>0</v>
      </c>
      <c r="K358" s="64"/>
    </row>
    <row r="359" spans="1:14" ht="15.75">
      <c r="A359" s="17" t="s">
        <v>994</v>
      </c>
      <c r="B359" s="18" t="s">
        <v>295</v>
      </c>
      <c r="C359" s="19" t="s">
        <v>47</v>
      </c>
      <c r="D359" s="19" t="s">
        <v>288</v>
      </c>
      <c r="E359" s="20" t="s">
        <v>70</v>
      </c>
      <c r="F359" s="21">
        <v>7</v>
      </c>
      <c r="G359" s="22"/>
      <c r="H359" s="23">
        <f t="shared" si="58"/>
        <v>0</v>
      </c>
      <c r="I359" s="24"/>
      <c r="J359" s="60">
        <f t="shared" si="67"/>
        <v>0</v>
      </c>
      <c r="K359" s="64"/>
      <c r="N359" s="2" t="s">
        <v>891</v>
      </c>
    </row>
    <row r="360" spans="1:14" ht="15.75">
      <c r="A360" s="17" t="s">
        <v>995</v>
      </c>
      <c r="B360" s="18" t="s">
        <v>295</v>
      </c>
      <c r="C360" s="19" t="s">
        <v>47</v>
      </c>
      <c r="D360" s="19" t="s">
        <v>39</v>
      </c>
      <c r="E360" s="20" t="s">
        <v>70</v>
      </c>
      <c r="F360" s="21">
        <v>10</v>
      </c>
      <c r="G360" s="22"/>
      <c r="H360" s="23">
        <f t="shared" si="58"/>
        <v>0</v>
      </c>
      <c r="I360" s="24"/>
      <c r="J360" s="60">
        <f t="shared" si="67"/>
        <v>0</v>
      </c>
      <c r="K360" s="64"/>
    </row>
    <row r="361" spans="1:14" ht="31.5">
      <c r="A361" s="17" t="s">
        <v>996</v>
      </c>
      <c r="B361" s="18" t="s">
        <v>809</v>
      </c>
      <c r="C361" s="19" t="s">
        <v>810</v>
      </c>
      <c r="D361" s="19" t="s">
        <v>123</v>
      </c>
      <c r="E361" s="20" t="s">
        <v>263</v>
      </c>
      <c r="F361" s="21">
        <v>3</v>
      </c>
      <c r="G361" s="22"/>
      <c r="H361" s="23">
        <f t="shared" si="58"/>
        <v>0</v>
      </c>
      <c r="I361" s="24"/>
      <c r="J361" s="60">
        <f t="shared" si="67"/>
        <v>0</v>
      </c>
      <c r="K361" s="64"/>
    </row>
    <row r="362" spans="1:14" ht="31.5">
      <c r="A362" s="17" t="s">
        <v>997</v>
      </c>
      <c r="B362" s="18" t="s">
        <v>809</v>
      </c>
      <c r="C362" s="19" t="s">
        <v>810</v>
      </c>
      <c r="D362" s="19" t="s">
        <v>45</v>
      </c>
      <c r="E362" s="20" t="s">
        <v>263</v>
      </c>
      <c r="F362" s="21">
        <v>2</v>
      </c>
      <c r="G362" s="22"/>
      <c r="H362" s="23">
        <f t="shared" ref="H362" si="72">G362*F362</f>
        <v>0</v>
      </c>
      <c r="I362" s="24"/>
      <c r="J362" s="60">
        <f t="shared" ref="J362" si="73">ROUND(H362*(1+I362),2)</f>
        <v>0</v>
      </c>
      <c r="K362" s="64"/>
    </row>
    <row r="363" spans="1:14" ht="31.5">
      <c r="A363" s="17" t="s">
        <v>998</v>
      </c>
      <c r="B363" s="18" t="s">
        <v>34</v>
      </c>
      <c r="C363" s="19" t="s">
        <v>32</v>
      </c>
      <c r="D363" s="19" t="s">
        <v>35</v>
      </c>
      <c r="E363" s="20" t="s">
        <v>36</v>
      </c>
      <c r="F363" s="21">
        <v>4</v>
      </c>
      <c r="G363" s="22"/>
      <c r="H363" s="23">
        <f t="shared" si="58"/>
        <v>0</v>
      </c>
      <c r="I363" s="24"/>
      <c r="J363" s="60">
        <f t="shared" si="67"/>
        <v>0</v>
      </c>
      <c r="K363" s="64"/>
    </row>
    <row r="364" spans="1:14" ht="15.75">
      <c r="A364" s="17" t="s">
        <v>999</v>
      </c>
      <c r="B364" s="18" t="s">
        <v>147</v>
      </c>
      <c r="C364" s="19" t="s">
        <v>47</v>
      </c>
      <c r="D364" s="19" t="s">
        <v>121</v>
      </c>
      <c r="E364" s="20" t="s">
        <v>51</v>
      </c>
      <c r="F364" s="21">
        <v>7</v>
      </c>
      <c r="G364" s="22"/>
      <c r="H364" s="23">
        <f t="shared" si="58"/>
        <v>0</v>
      </c>
      <c r="I364" s="24"/>
      <c r="J364" s="60">
        <f t="shared" si="67"/>
        <v>0</v>
      </c>
      <c r="K364" s="64"/>
    </row>
    <row r="365" spans="1:14" ht="15.75">
      <c r="A365" s="17" t="s">
        <v>1000</v>
      </c>
      <c r="B365" s="18" t="s">
        <v>1026</v>
      </c>
      <c r="C365" s="19" t="s">
        <v>55</v>
      </c>
      <c r="D365" s="19" t="s">
        <v>1027</v>
      </c>
      <c r="E365" s="20" t="s">
        <v>827</v>
      </c>
      <c r="F365" s="21">
        <v>2</v>
      </c>
      <c r="G365" s="22"/>
      <c r="H365" s="23">
        <f t="shared" si="58"/>
        <v>0</v>
      </c>
      <c r="I365" s="24"/>
      <c r="J365" s="60">
        <f t="shared" si="67"/>
        <v>0</v>
      </c>
      <c r="K365" s="64"/>
    </row>
    <row r="366" spans="1:14" ht="15.75">
      <c r="A366" s="17" t="s">
        <v>1001</v>
      </c>
      <c r="B366" s="18" t="s">
        <v>1025</v>
      </c>
      <c r="C366" s="19" t="s">
        <v>55</v>
      </c>
      <c r="D366" s="19" t="s">
        <v>54</v>
      </c>
      <c r="E366" s="20" t="s">
        <v>60</v>
      </c>
      <c r="F366" s="21">
        <v>3</v>
      </c>
      <c r="G366" s="22"/>
      <c r="H366" s="23">
        <f t="shared" si="58"/>
        <v>0</v>
      </c>
      <c r="I366" s="24"/>
      <c r="J366" s="60">
        <f t="shared" si="67"/>
        <v>0</v>
      </c>
      <c r="K366" s="64"/>
    </row>
    <row r="367" spans="1:14" ht="15.75">
      <c r="A367" s="17" t="s">
        <v>1002</v>
      </c>
      <c r="B367" s="18" t="s">
        <v>1025</v>
      </c>
      <c r="C367" s="19" t="s">
        <v>55</v>
      </c>
      <c r="D367" s="19" t="s">
        <v>130</v>
      </c>
      <c r="E367" s="20" t="s">
        <v>60</v>
      </c>
      <c r="F367" s="21">
        <v>2</v>
      </c>
      <c r="G367" s="22"/>
      <c r="H367" s="23">
        <f t="shared" si="58"/>
        <v>0</v>
      </c>
      <c r="I367" s="24"/>
      <c r="J367" s="60">
        <f t="shared" si="67"/>
        <v>0</v>
      </c>
      <c r="K367" s="64"/>
    </row>
    <row r="368" spans="1:14" ht="15.75">
      <c r="A368" s="17" t="s">
        <v>1003</v>
      </c>
      <c r="B368" s="18" t="s">
        <v>845</v>
      </c>
      <c r="C368" s="19" t="s">
        <v>47</v>
      </c>
      <c r="D368" s="19" t="s">
        <v>50</v>
      </c>
      <c r="E368" s="20" t="s">
        <v>30</v>
      </c>
      <c r="F368" s="21">
        <v>6</v>
      </c>
      <c r="G368" s="22"/>
      <c r="H368" s="23">
        <f t="shared" si="58"/>
        <v>0</v>
      </c>
      <c r="I368" s="24"/>
      <c r="J368" s="60">
        <f t="shared" si="67"/>
        <v>0</v>
      </c>
      <c r="K368" s="64"/>
    </row>
    <row r="369" spans="1:11" ht="29.25" customHeight="1">
      <c r="A369" s="17" t="s">
        <v>1004</v>
      </c>
      <c r="B369" s="18" t="s">
        <v>845</v>
      </c>
      <c r="C369" s="19" t="s">
        <v>847</v>
      </c>
      <c r="D369" s="19" t="s">
        <v>846</v>
      </c>
      <c r="E369" s="20" t="s">
        <v>30</v>
      </c>
      <c r="F369" s="21">
        <v>3</v>
      </c>
      <c r="G369" s="22"/>
      <c r="H369" s="23">
        <f t="shared" si="58"/>
        <v>0</v>
      </c>
      <c r="I369" s="24"/>
      <c r="J369" s="60">
        <f t="shared" si="67"/>
        <v>0</v>
      </c>
      <c r="K369" s="64"/>
    </row>
    <row r="370" spans="1:11" ht="31.5">
      <c r="A370" s="17" t="s">
        <v>1005</v>
      </c>
      <c r="B370" s="18" t="s">
        <v>395</v>
      </c>
      <c r="C370" s="19" t="s">
        <v>55</v>
      </c>
      <c r="D370" s="19" t="s">
        <v>45</v>
      </c>
      <c r="E370" s="20" t="s">
        <v>51</v>
      </c>
      <c r="F370" s="21">
        <v>1</v>
      </c>
      <c r="G370" s="22"/>
      <c r="H370" s="23">
        <f t="shared" si="58"/>
        <v>0</v>
      </c>
      <c r="I370" s="24"/>
      <c r="J370" s="60">
        <f t="shared" si="67"/>
        <v>0</v>
      </c>
      <c r="K370" s="64"/>
    </row>
    <row r="371" spans="1:11" ht="15.75">
      <c r="A371" s="17" t="s">
        <v>1006</v>
      </c>
      <c r="B371" s="18" t="s">
        <v>828</v>
      </c>
      <c r="C371" s="19" t="s">
        <v>55</v>
      </c>
      <c r="D371" s="19" t="s">
        <v>56</v>
      </c>
      <c r="E371" s="20" t="s">
        <v>51</v>
      </c>
      <c r="F371" s="21">
        <v>2</v>
      </c>
      <c r="G371" s="22"/>
      <c r="H371" s="23">
        <f t="shared" si="58"/>
        <v>0</v>
      </c>
      <c r="I371" s="24"/>
      <c r="J371" s="60">
        <f t="shared" si="67"/>
        <v>0</v>
      </c>
      <c r="K371" s="64"/>
    </row>
    <row r="372" spans="1:11" ht="15.75">
      <c r="A372" s="17" t="s">
        <v>1007</v>
      </c>
      <c r="B372" s="18" t="s">
        <v>1160</v>
      </c>
      <c r="C372" s="19" t="s">
        <v>47</v>
      </c>
      <c r="D372" s="19" t="s">
        <v>48</v>
      </c>
      <c r="E372" s="20" t="s">
        <v>827</v>
      </c>
      <c r="F372" s="21">
        <v>3</v>
      </c>
      <c r="G372" s="22"/>
      <c r="H372" s="23">
        <f t="shared" si="58"/>
        <v>0</v>
      </c>
      <c r="I372" s="24"/>
      <c r="J372" s="60">
        <f t="shared" si="67"/>
        <v>0</v>
      </c>
      <c r="K372" s="64"/>
    </row>
    <row r="373" spans="1:11" ht="15.75">
      <c r="A373" s="17" t="s">
        <v>1008</v>
      </c>
      <c r="B373" s="18" t="s">
        <v>129</v>
      </c>
      <c r="C373" s="19" t="s">
        <v>47</v>
      </c>
      <c r="D373" s="19" t="s">
        <v>65</v>
      </c>
      <c r="E373" s="20" t="s">
        <v>51</v>
      </c>
      <c r="F373" s="21">
        <v>1</v>
      </c>
      <c r="G373" s="22"/>
      <c r="H373" s="23">
        <f t="shared" si="58"/>
        <v>0</v>
      </c>
      <c r="I373" s="24"/>
      <c r="J373" s="60">
        <f t="shared" si="67"/>
        <v>0</v>
      </c>
      <c r="K373" s="64"/>
    </row>
    <row r="374" spans="1:11" ht="15.75">
      <c r="A374" s="17" t="s">
        <v>1009</v>
      </c>
      <c r="B374" s="18" t="s">
        <v>129</v>
      </c>
      <c r="C374" s="19" t="s">
        <v>47</v>
      </c>
      <c r="D374" s="19" t="s">
        <v>130</v>
      </c>
      <c r="E374" s="20" t="s">
        <v>22</v>
      </c>
      <c r="F374" s="21">
        <v>32</v>
      </c>
      <c r="G374" s="22"/>
      <c r="H374" s="23">
        <f t="shared" ref="H374:H421" si="74">G374*F374</f>
        <v>0</v>
      </c>
      <c r="I374" s="24"/>
      <c r="J374" s="60">
        <f t="shared" si="67"/>
        <v>0</v>
      </c>
      <c r="K374" s="64"/>
    </row>
    <row r="375" spans="1:11" ht="15.75">
      <c r="A375" s="17" t="s">
        <v>1010</v>
      </c>
      <c r="B375" s="18" t="s">
        <v>129</v>
      </c>
      <c r="C375" s="19" t="s">
        <v>47</v>
      </c>
      <c r="D375" s="19" t="s">
        <v>54</v>
      </c>
      <c r="E375" s="20" t="s">
        <v>22</v>
      </c>
      <c r="F375" s="21">
        <v>10</v>
      </c>
      <c r="G375" s="22"/>
      <c r="H375" s="23">
        <f t="shared" si="74"/>
        <v>0</v>
      </c>
      <c r="I375" s="24"/>
      <c r="J375" s="60">
        <f t="shared" si="67"/>
        <v>0</v>
      </c>
      <c r="K375" s="64"/>
    </row>
    <row r="376" spans="1:11" ht="31.5">
      <c r="A376" s="17" t="s">
        <v>1011</v>
      </c>
      <c r="B376" s="18" t="s">
        <v>134</v>
      </c>
      <c r="C376" s="19" t="s">
        <v>55</v>
      </c>
      <c r="D376" s="19" t="s">
        <v>135</v>
      </c>
      <c r="E376" s="20" t="s">
        <v>136</v>
      </c>
      <c r="F376" s="21">
        <v>25</v>
      </c>
      <c r="G376" s="22"/>
      <c r="H376" s="23">
        <f t="shared" si="74"/>
        <v>0</v>
      </c>
      <c r="I376" s="24"/>
      <c r="J376" s="60">
        <f t="shared" si="67"/>
        <v>0</v>
      </c>
      <c r="K376" s="64"/>
    </row>
    <row r="377" spans="1:11" ht="31.5">
      <c r="A377" s="17" t="s">
        <v>1012</v>
      </c>
      <c r="B377" s="18" t="s">
        <v>134</v>
      </c>
      <c r="C377" s="19" t="s">
        <v>55</v>
      </c>
      <c r="D377" s="19" t="s">
        <v>137</v>
      </c>
      <c r="E377" s="20" t="s">
        <v>22</v>
      </c>
      <c r="F377" s="21">
        <v>35</v>
      </c>
      <c r="G377" s="22"/>
      <c r="H377" s="23">
        <f t="shared" si="74"/>
        <v>0</v>
      </c>
      <c r="I377" s="24"/>
      <c r="J377" s="60">
        <f t="shared" si="67"/>
        <v>0</v>
      </c>
      <c r="K377" s="64"/>
    </row>
    <row r="378" spans="1:11" ht="15.75">
      <c r="A378" s="17" t="s">
        <v>1013</v>
      </c>
      <c r="B378" s="18" t="s">
        <v>195</v>
      </c>
      <c r="C378" s="19" t="s">
        <v>20</v>
      </c>
      <c r="D378" s="19" t="s">
        <v>196</v>
      </c>
      <c r="E378" s="20" t="s">
        <v>116</v>
      </c>
      <c r="F378" s="21">
        <v>2</v>
      </c>
      <c r="G378" s="22"/>
      <c r="H378" s="23">
        <f t="shared" si="74"/>
        <v>0</v>
      </c>
      <c r="I378" s="24"/>
      <c r="J378" s="60">
        <f t="shared" si="67"/>
        <v>0</v>
      </c>
      <c r="K378" s="64"/>
    </row>
    <row r="379" spans="1:11" ht="15.75">
      <c r="A379" s="17" t="s">
        <v>1014</v>
      </c>
      <c r="B379" s="18" t="s">
        <v>195</v>
      </c>
      <c r="C379" s="19" t="s">
        <v>47</v>
      </c>
      <c r="D379" s="19" t="s">
        <v>99</v>
      </c>
      <c r="E379" s="20" t="s">
        <v>49</v>
      </c>
      <c r="F379" s="21">
        <v>1</v>
      </c>
      <c r="G379" s="22"/>
      <c r="H379" s="23">
        <f t="shared" si="74"/>
        <v>0</v>
      </c>
      <c r="I379" s="24"/>
      <c r="J379" s="60">
        <f t="shared" si="67"/>
        <v>0</v>
      </c>
      <c r="K379" s="64"/>
    </row>
    <row r="380" spans="1:11" ht="15.75">
      <c r="A380" s="17" t="s">
        <v>1015</v>
      </c>
      <c r="B380" s="18" t="s">
        <v>195</v>
      </c>
      <c r="C380" s="19" t="s">
        <v>11</v>
      </c>
      <c r="D380" s="19" t="s">
        <v>849</v>
      </c>
      <c r="E380" s="20" t="s">
        <v>112</v>
      </c>
      <c r="F380" s="21">
        <v>6</v>
      </c>
      <c r="G380" s="22"/>
      <c r="H380" s="23">
        <f t="shared" si="74"/>
        <v>0</v>
      </c>
      <c r="I380" s="24"/>
      <c r="J380" s="60">
        <f t="shared" si="67"/>
        <v>0</v>
      </c>
      <c r="K380" s="64"/>
    </row>
    <row r="381" spans="1:11" ht="15.75">
      <c r="A381" s="17" t="s">
        <v>1016</v>
      </c>
      <c r="B381" s="18" t="s">
        <v>451</v>
      </c>
      <c r="C381" s="19" t="s">
        <v>47</v>
      </c>
      <c r="D381" s="19" t="s">
        <v>385</v>
      </c>
      <c r="E381" s="20" t="s">
        <v>74</v>
      </c>
      <c r="F381" s="21">
        <v>6</v>
      </c>
      <c r="G381" s="22"/>
      <c r="H381" s="23">
        <f t="shared" si="74"/>
        <v>0</v>
      </c>
      <c r="I381" s="24"/>
      <c r="J381" s="60">
        <f t="shared" si="67"/>
        <v>0</v>
      </c>
      <c r="K381" s="64"/>
    </row>
    <row r="382" spans="1:11" ht="31.5">
      <c r="A382" s="17" t="s">
        <v>1028</v>
      </c>
      <c r="B382" s="18" t="s">
        <v>425</v>
      </c>
      <c r="C382" s="19" t="s">
        <v>426</v>
      </c>
      <c r="D382" s="19" t="s">
        <v>230</v>
      </c>
      <c r="E382" s="20" t="s">
        <v>22</v>
      </c>
      <c r="F382" s="21">
        <v>80</v>
      </c>
      <c r="G382" s="22"/>
      <c r="H382" s="23">
        <f t="shared" si="74"/>
        <v>0</v>
      </c>
      <c r="I382" s="24"/>
      <c r="J382" s="60">
        <f t="shared" si="67"/>
        <v>0</v>
      </c>
      <c r="K382" s="64"/>
    </row>
    <row r="383" spans="1:11" ht="31.5">
      <c r="A383" s="17" t="s">
        <v>1029</v>
      </c>
      <c r="B383" s="18" t="s">
        <v>425</v>
      </c>
      <c r="C383" s="19" t="s">
        <v>426</v>
      </c>
      <c r="D383" s="19" t="s">
        <v>45</v>
      </c>
      <c r="E383" s="20" t="s">
        <v>66</v>
      </c>
      <c r="F383" s="21">
        <v>40</v>
      </c>
      <c r="G383" s="22"/>
      <c r="H383" s="23">
        <f t="shared" si="74"/>
        <v>0</v>
      </c>
      <c r="I383" s="24"/>
      <c r="J383" s="60">
        <f t="shared" si="67"/>
        <v>0</v>
      </c>
      <c r="K383" s="64"/>
    </row>
    <row r="384" spans="1:11" ht="31.5">
      <c r="A384" s="17" t="s">
        <v>1030</v>
      </c>
      <c r="B384" s="18" t="s">
        <v>1161</v>
      </c>
      <c r="C384" s="19" t="s">
        <v>839</v>
      </c>
      <c r="D384" s="19" t="s">
        <v>840</v>
      </c>
      <c r="E384" s="20" t="s">
        <v>841</v>
      </c>
      <c r="F384" s="21">
        <v>10</v>
      </c>
      <c r="G384" s="22"/>
      <c r="H384" s="23">
        <f t="shared" si="74"/>
        <v>0</v>
      </c>
      <c r="I384" s="24"/>
      <c r="J384" s="60">
        <f t="shared" si="67"/>
        <v>0</v>
      </c>
      <c r="K384" s="64"/>
    </row>
    <row r="385" spans="1:11" ht="31.5">
      <c r="A385" s="17" t="s">
        <v>1031</v>
      </c>
      <c r="B385" s="18" t="s">
        <v>872</v>
      </c>
      <c r="C385" s="19" t="s">
        <v>47</v>
      </c>
      <c r="D385" s="19" t="s">
        <v>873</v>
      </c>
      <c r="E385" s="20" t="s">
        <v>30</v>
      </c>
      <c r="F385" s="21">
        <v>10</v>
      </c>
      <c r="G385" s="22"/>
      <c r="H385" s="23">
        <f t="shared" si="74"/>
        <v>0</v>
      </c>
      <c r="I385" s="24"/>
      <c r="J385" s="60">
        <f t="shared" si="67"/>
        <v>0</v>
      </c>
      <c r="K385" s="64"/>
    </row>
    <row r="386" spans="1:11" ht="31.5">
      <c r="A386" s="17" t="s">
        <v>1032</v>
      </c>
      <c r="B386" s="18" t="s">
        <v>1162</v>
      </c>
      <c r="C386" s="19" t="s">
        <v>859</v>
      </c>
      <c r="D386" s="19" t="s">
        <v>860</v>
      </c>
      <c r="E386" s="20" t="s">
        <v>240</v>
      </c>
      <c r="F386" s="21">
        <v>1</v>
      </c>
      <c r="G386" s="22"/>
      <c r="H386" s="23">
        <f t="shared" si="74"/>
        <v>0</v>
      </c>
      <c r="I386" s="24"/>
      <c r="J386" s="60">
        <f t="shared" si="67"/>
        <v>0</v>
      </c>
      <c r="K386" s="64"/>
    </row>
    <row r="387" spans="1:11" ht="31.5">
      <c r="A387" s="17" t="s">
        <v>1033</v>
      </c>
      <c r="B387" s="18" t="s">
        <v>149</v>
      </c>
      <c r="C387" s="19" t="s">
        <v>145</v>
      </c>
      <c r="D387" s="19" t="s">
        <v>150</v>
      </c>
      <c r="E387" s="20" t="s">
        <v>136</v>
      </c>
      <c r="F387" s="21">
        <v>3</v>
      </c>
      <c r="G387" s="22"/>
      <c r="H387" s="23">
        <f t="shared" si="74"/>
        <v>0</v>
      </c>
      <c r="I387" s="24"/>
      <c r="J387" s="60">
        <f t="shared" si="67"/>
        <v>0</v>
      </c>
      <c r="K387" s="64"/>
    </row>
    <row r="388" spans="1:11" ht="15.75">
      <c r="A388" s="17" t="s">
        <v>1034</v>
      </c>
      <c r="B388" s="18" t="s">
        <v>886</v>
      </c>
      <c r="C388" s="19" t="s">
        <v>202</v>
      </c>
      <c r="D388" s="19" t="s">
        <v>849</v>
      </c>
      <c r="E388" s="20" t="s">
        <v>19</v>
      </c>
      <c r="F388" s="21">
        <v>1</v>
      </c>
      <c r="G388" s="22"/>
      <c r="H388" s="23">
        <f t="shared" si="74"/>
        <v>0</v>
      </c>
      <c r="I388" s="24"/>
      <c r="J388" s="60">
        <f t="shared" si="67"/>
        <v>0</v>
      </c>
      <c r="K388" s="64"/>
    </row>
    <row r="389" spans="1:11" ht="141.75">
      <c r="A389" s="17" t="s">
        <v>1035</v>
      </c>
      <c r="B389" s="18" t="s">
        <v>1202</v>
      </c>
      <c r="C389" s="19" t="s">
        <v>271</v>
      </c>
      <c r="D389" s="19"/>
      <c r="E389" s="20" t="s">
        <v>116</v>
      </c>
      <c r="F389" s="21">
        <v>15</v>
      </c>
      <c r="G389" s="22"/>
      <c r="H389" s="23">
        <f t="shared" si="74"/>
        <v>0</v>
      </c>
      <c r="I389" s="24"/>
      <c r="J389" s="60">
        <f t="shared" si="67"/>
        <v>0</v>
      </c>
      <c r="K389" s="64"/>
    </row>
    <row r="390" spans="1:11" ht="66" customHeight="1">
      <c r="A390" s="17" t="s">
        <v>1036</v>
      </c>
      <c r="B390" s="18" t="s">
        <v>1196</v>
      </c>
      <c r="C390" s="19" t="s">
        <v>875</v>
      </c>
      <c r="D390" s="19" t="s">
        <v>1197</v>
      </c>
      <c r="E390" s="20" t="s">
        <v>1069</v>
      </c>
      <c r="F390" s="21">
        <v>3</v>
      </c>
      <c r="G390" s="22"/>
      <c r="H390" s="23">
        <f t="shared" si="74"/>
        <v>0</v>
      </c>
      <c r="I390" s="24"/>
      <c r="J390" s="60">
        <f t="shared" si="67"/>
        <v>0</v>
      </c>
      <c r="K390" s="64"/>
    </row>
    <row r="391" spans="1:11" ht="189">
      <c r="A391" s="17" t="s">
        <v>1037</v>
      </c>
      <c r="B391" s="18" t="s">
        <v>1190</v>
      </c>
      <c r="C391" s="19" t="s">
        <v>971</v>
      </c>
      <c r="D391" s="19"/>
      <c r="E391" s="20" t="s">
        <v>814</v>
      </c>
      <c r="F391" s="21">
        <v>2</v>
      </c>
      <c r="G391" s="22"/>
      <c r="H391" s="23">
        <f t="shared" si="74"/>
        <v>0</v>
      </c>
      <c r="I391" s="24"/>
      <c r="J391" s="60">
        <f t="shared" si="67"/>
        <v>0</v>
      </c>
      <c r="K391" s="64"/>
    </row>
    <row r="392" spans="1:11" ht="15.75">
      <c r="A392" s="17" t="s">
        <v>1038</v>
      </c>
      <c r="B392" s="18" t="s">
        <v>1126</v>
      </c>
      <c r="C392" s="19" t="s">
        <v>967</v>
      </c>
      <c r="D392" s="19" t="s">
        <v>814</v>
      </c>
      <c r="E392" s="20" t="s">
        <v>814</v>
      </c>
      <c r="F392" s="21">
        <v>2</v>
      </c>
      <c r="G392" s="22"/>
      <c r="H392" s="23">
        <f t="shared" si="74"/>
        <v>0</v>
      </c>
      <c r="I392" s="24"/>
      <c r="J392" s="60">
        <f t="shared" si="67"/>
        <v>0</v>
      </c>
      <c r="K392" s="64"/>
    </row>
    <row r="393" spans="1:11" ht="157.5">
      <c r="A393" s="17" t="s">
        <v>1039</v>
      </c>
      <c r="B393" s="18" t="s">
        <v>1191</v>
      </c>
      <c r="C393" s="19" t="s">
        <v>32</v>
      </c>
      <c r="D393" s="19"/>
      <c r="E393" s="20" t="s">
        <v>30</v>
      </c>
      <c r="F393" s="21">
        <v>2</v>
      </c>
      <c r="G393" s="22"/>
      <c r="H393" s="23">
        <f t="shared" si="74"/>
        <v>0</v>
      </c>
      <c r="I393" s="24"/>
      <c r="J393" s="60">
        <f t="shared" si="67"/>
        <v>0</v>
      </c>
      <c r="K393" s="64"/>
    </row>
    <row r="394" spans="1:11" ht="126">
      <c r="A394" s="17" t="s">
        <v>1040</v>
      </c>
      <c r="B394" s="18" t="s">
        <v>1203</v>
      </c>
      <c r="C394" s="19" t="s">
        <v>185</v>
      </c>
      <c r="D394" s="19" t="s">
        <v>282</v>
      </c>
      <c r="E394" s="20" t="s">
        <v>876</v>
      </c>
      <c r="F394" s="21">
        <v>24</v>
      </c>
      <c r="G394" s="22"/>
      <c r="H394" s="23">
        <f t="shared" si="74"/>
        <v>0</v>
      </c>
      <c r="I394" s="24"/>
      <c r="J394" s="60">
        <f t="shared" si="67"/>
        <v>0</v>
      </c>
      <c r="K394" s="64"/>
    </row>
    <row r="395" spans="1:11" ht="141.75">
      <c r="A395" s="17" t="s">
        <v>1041</v>
      </c>
      <c r="B395" s="18" t="s">
        <v>1204</v>
      </c>
      <c r="C395" s="19" t="s">
        <v>101</v>
      </c>
      <c r="D395" s="19"/>
      <c r="E395" s="20" t="s">
        <v>310</v>
      </c>
      <c r="F395" s="21">
        <v>3</v>
      </c>
      <c r="G395" s="22"/>
      <c r="H395" s="23">
        <f t="shared" si="74"/>
        <v>0</v>
      </c>
      <c r="I395" s="24"/>
      <c r="J395" s="60">
        <f t="shared" si="67"/>
        <v>0</v>
      </c>
      <c r="K395" s="64"/>
    </row>
    <row r="396" spans="1:11" ht="110.25">
      <c r="A396" s="17" t="s">
        <v>1092</v>
      </c>
      <c r="B396" s="18" t="s">
        <v>1192</v>
      </c>
      <c r="C396" s="19" t="s">
        <v>47</v>
      </c>
      <c r="D396" s="19"/>
      <c r="E396" s="20" t="s">
        <v>274</v>
      </c>
      <c r="F396" s="21">
        <v>50</v>
      </c>
      <c r="G396" s="22"/>
      <c r="H396" s="23">
        <f t="shared" si="74"/>
        <v>0</v>
      </c>
      <c r="I396" s="24"/>
      <c r="J396" s="60">
        <f t="shared" si="67"/>
        <v>0</v>
      </c>
      <c r="K396" s="64"/>
    </row>
    <row r="397" spans="1:11" ht="94.5">
      <c r="A397" s="17" t="s">
        <v>1093</v>
      </c>
      <c r="B397" s="18" t="s">
        <v>1193</v>
      </c>
      <c r="C397" s="19" t="s">
        <v>42</v>
      </c>
      <c r="D397" s="19" t="s">
        <v>43</v>
      </c>
      <c r="E397" s="20" t="s">
        <v>788</v>
      </c>
      <c r="F397" s="21">
        <v>3</v>
      </c>
      <c r="G397" s="22"/>
      <c r="H397" s="23">
        <f t="shared" si="74"/>
        <v>0</v>
      </c>
      <c r="I397" s="24"/>
      <c r="J397" s="60">
        <f t="shared" si="67"/>
        <v>0</v>
      </c>
      <c r="K397" s="64"/>
    </row>
    <row r="398" spans="1:11" ht="126">
      <c r="A398" s="17" t="s">
        <v>1094</v>
      </c>
      <c r="B398" s="18" t="s">
        <v>1194</v>
      </c>
      <c r="C398" s="19" t="s">
        <v>101</v>
      </c>
      <c r="D398" s="19"/>
      <c r="E398" s="20" t="s">
        <v>314</v>
      </c>
      <c r="F398" s="21">
        <v>12</v>
      </c>
      <c r="G398" s="22"/>
      <c r="H398" s="23">
        <f t="shared" si="74"/>
        <v>0</v>
      </c>
      <c r="I398" s="24"/>
      <c r="J398" s="60">
        <f t="shared" si="67"/>
        <v>0</v>
      </c>
      <c r="K398" s="64"/>
    </row>
    <row r="399" spans="1:11" ht="141.75">
      <c r="A399" s="17" t="s">
        <v>1095</v>
      </c>
      <c r="B399" s="18" t="s">
        <v>1195</v>
      </c>
      <c r="C399" s="19" t="s">
        <v>24</v>
      </c>
      <c r="D399" s="19" t="s">
        <v>424</v>
      </c>
      <c r="E399" s="20" t="s">
        <v>851</v>
      </c>
      <c r="F399" s="21">
        <v>14</v>
      </c>
      <c r="G399" s="22"/>
      <c r="H399" s="23">
        <f t="shared" si="74"/>
        <v>0</v>
      </c>
      <c r="I399" s="24"/>
      <c r="J399" s="60">
        <f t="shared" si="67"/>
        <v>0</v>
      </c>
      <c r="K399" s="64"/>
    </row>
    <row r="400" spans="1:11" ht="94.5">
      <c r="A400" s="17" t="s">
        <v>1096</v>
      </c>
      <c r="B400" s="18" t="s">
        <v>1205</v>
      </c>
      <c r="C400" s="19" t="s">
        <v>47</v>
      </c>
      <c r="D400" s="19"/>
      <c r="E400" s="20" t="s">
        <v>22</v>
      </c>
      <c r="F400" s="21">
        <v>17</v>
      </c>
      <c r="G400" s="22"/>
      <c r="H400" s="23">
        <f t="shared" si="74"/>
        <v>0</v>
      </c>
      <c r="I400" s="24"/>
      <c r="J400" s="60">
        <f t="shared" si="67"/>
        <v>0</v>
      </c>
      <c r="K400" s="64"/>
    </row>
    <row r="401" spans="1:13" ht="336.75" customHeight="1">
      <c r="A401" s="17" t="s">
        <v>1097</v>
      </c>
      <c r="B401" s="18" t="s">
        <v>1206</v>
      </c>
      <c r="C401" s="19" t="s">
        <v>268</v>
      </c>
      <c r="D401" s="19"/>
      <c r="E401" s="20" t="s">
        <v>124</v>
      </c>
      <c r="F401" s="21">
        <v>3</v>
      </c>
      <c r="G401" s="22"/>
      <c r="H401" s="23">
        <f t="shared" si="74"/>
        <v>0</v>
      </c>
      <c r="I401" s="24"/>
      <c r="J401" s="60">
        <f t="shared" si="67"/>
        <v>0</v>
      </c>
      <c r="K401" s="64"/>
      <c r="M401" s="2" t="s">
        <v>891</v>
      </c>
    </row>
    <row r="402" spans="1:13" ht="31.5">
      <c r="A402" s="17" t="s">
        <v>1098</v>
      </c>
      <c r="B402" s="18" t="s">
        <v>1020</v>
      </c>
      <c r="C402" s="19" t="s">
        <v>416</v>
      </c>
      <c r="D402" s="19" t="s">
        <v>417</v>
      </c>
      <c r="E402" s="20" t="s">
        <v>22</v>
      </c>
      <c r="F402" s="21">
        <v>6</v>
      </c>
      <c r="G402" s="22"/>
      <c r="H402" s="23">
        <f t="shared" si="74"/>
        <v>0</v>
      </c>
      <c r="I402" s="24"/>
      <c r="J402" s="60">
        <f t="shared" si="67"/>
        <v>0</v>
      </c>
      <c r="K402" s="64"/>
    </row>
    <row r="403" spans="1:13" ht="31.5">
      <c r="A403" s="17" t="s">
        <v>1099</v>
      </c>
      <c r="B403" s="18" t="s">
        <v>1020</v>
      </c>
      <c r="C403" s="19" t="s">
        <v>416</v>
      </c>
      <c r="D403" s="19" t="s">
        <v>257</v>
      </c>
      <c r="E403" s="20" t="s">
        <v>22</v>
      </c>
      <c r="F403" s="21">
        <v>12</v>
      </c>
      <c r="G403" s="22"/>
      <c r="H403" s="23">
        <f t="shared" si="74"/>
        <v>0</v>
      </c>
      <c r="I403" s="24"/>
      <c r="J403" s="60">
        <f t="shared" si="67"/>
        <v>0</v>
      </c>
      <c r="K403" s="64"/>
    </row>
    <row r="404" spans="1:13" ht="15.75">
      <c r="A404" s="17" t="s">
        <v>1100</v>
      </c>
      <c r="B404" s="18" t="s">
        <v>1132</v>
      </c>
      <c r="C404" s="19" t="s">
        <v>1134</v>
      </c>
      <c r="D404" s="19" t="s">
        <v>1133</v>
      </c>
      <c r="E404" s="20" t="s">
        <v>398</v>
      </c>
      <c r="F404" s="21">
        <v>2</v>
      </c>
      <c r="G404" s="22"/>
      <c r="H404" s="23">
        <f t="shared" ref="H404" si="75">G404*F404</f>
        <v>0</v>
      </c>
      <c r="I404" s="24"/>
      <c r="J404" s="60">
        <f t="shared" ref="J404" si="76">ROUND(H404*(1+I404),2)</f>
        <v>0</v>
      </c>
      <c r="K404" s="64"/>
    </row>
    <row r="405" spans="1:13" ht="15.75">
      <c r="A405" s="17" t="s">
        <v>1101</v>
      </c>
      <c r="B405" s="18" t="s">
        <v>287</v>
      </c>
      <c r="C405" s="19" t="s">
        <v>55</v>
      </c>
      <c r="D405" s="19" t="s">
        <v>288</v>
      </c>
      <c r="E405" s="20" t="s">
        <v>70</v>
      </c>
      <c r="F405" s="21">
        <v>13</v>
      </c>
      <c r="G405" s="22"/>
      <c r="H405" s="23">
        <f t="shared" si="74"/>
        <v>0</v>
      </c>
      <c r="I405" s="24"/>
      <c r="J405" s="60">
        <f t="shared" si="67"/>
        <v>0</v>
      </c>
      <c r="K405" s="64"/>
    </row>
    <row r="406" spans="1:13" ht="15.75">
      <c r="A406" s="17" t="s">
        <v>1102</v>
      </c>
      <c r="B406" s="18" t="s">
        <v>287</v>
      </c>
      <c r="C406" s="19" t="s">
        <v>55</v>
      </c>
      <c r="D406" s="19" t="s">
        <v>290</v>
      </c>
      <c r="E406" s="20" t="s">
        <v>70</v>
      </c>
      <c r="F406" s="21">
        <v>4</v>
      </c>
      <c r="G406" s="22"/>
      <c r="H406" s="23">
        <f t="shared" si="74"/>
        <v>0</v>
      </c>
      <c r="I406" s="24"/>
      <c r="J406" s="60">
        <f t="shared" si="67"/>
        <v>0</v>
      </c>
      <c r="K406" s="64"/>
    </row>
    <row r="407" spans="1:13" ht="15.75">
      <c r="A407" s="17" t="s">
        <v>1103</v>
      </c>
      <c r="B407" s="18" t="s">
        <v>427</v>
      </c>
      <c r="C407" s="19" t="s">
        <v>428</v>
      </c>
      <c r="D407" s="19" t="s">
        <v>45</v>
      </c>
      <c r="E407" s="20" t="s">
        <v>126</v>
      </c>
      <c r="F407" s="21">
        <v>9</v>
      </c>
      <c r="G407" s="22"/>
      <c r="H407" s="23">
        <f t="shared" si="74"/>
        <v>0</v>
      </c>
      <c r="I407" s="24"/>
      <c r="J407" s="60">
        <f t="shared" si="67"/>
        <v>0</v>
      </c>
      <c r="K407" s="64"/>
    </row>
    <row r="408" spans="1:13" ht="15.75">
      <c r="A408" s="17" t="s">
        <v>1104</v>
      </c>
      <c r="B408" s="18" t="s">
        <v>427</v>
      </c>
      <c r="C408" s="19" t="s">
        <v>428</v>
      </c>
      <c r="D408" s="19" t="s">
        <v>230</v>
      </c>
      <c r="E408" s="20" t="s">
        <v>126</v>
      </c>
      <c r="F408" s="21">
        <v>14</v>
      </c>
      <c r="G408" s="22"/>
      <c r="H408" s="23">
        <f t="shared" si="74"/>
        <v>0</v>
      </c>
      <c r="I408" s="24"/>
      <c r="J408" s="60">
        <f t="shared" si="67"/>
        <v>0</v>
      </c>
      <c r="K408" s="64"/>
    </row>
    <row r="409" spans="1:13" ht="15.75">
      <c r="A409" s="17" t="s">
        <v>1105</v>
      </c>
      <c r="B409" s="18" t="s">
        <v>427</v>
      </c>
      <c r="C409" s="19" t="s">
        <v>428</v>
      </c>
      <c r="D409" s="19" t="s">
        <v>429</v>
      </c>
      <c r="E409" s="20" t="s">
        <v>126</v>
      </c>
      <c r="F409" s="21">
        <v>6</v>
      </c>
      <c r="G409" s="22"/>
      <c r="H409" s="23">
        <f t="shared" si="74"/>
        <v>0</v>
      </c>
      <c r="I409" s="24"/>
      <c r="J409" s="60">
        <f t="shared" si="67"/>
        <v>0</v>
      </c>
      <c r="K409" s="64"/>
    </row>
    <row r="410" spans="1:13" ht="31.5">
      <c r="A410" s="17" t="s">
        <v>1106</v>
      </c>
      <c r="B410" s="18" t="s">
        <v>801</v>
      </c>
      <c r="C410" s="19" t="s">
        <v>802</v>
      </c>
      <c r="D410" s="19" t="s">
        <v>45</v>
      </c>
      <c r="E410" s="20" t="s">
        <v>70</v>
      </c>
      <c r="F410" s="21">
        <v>5</v>
      </c>
      <c r="G410" s="22"/>
      <c r="H410" s="23">
        <f t="shared" si="74"/>
        <v>0</v>
      </c>
      <c r="I410" s="24"/>
      <c r="J410" s="60">
        <f t="shared" si="67"/>
        <v>0</v>
      </c>
      <c r="K410" s="64"/>
    </row>
    <row r="411" spans="1:13" ht="15.75">
      <c r="A411" s="17" t="s">
        <v>1107</v>
      </c>
      <c r="B411" s="18" t="s">
        <v>430</v>
      </c>
      <c r="C411" s="19" t="s">
        <v>47</v>
      </c>
      <c r="D411" s="19" t="s">
        <v>130</v>
      </c>
      <c r="E411" s="20" t="s">
        <v>124</v>
      </c>
      <c r="F411" s="21">
        <v>13</v>
      </c>
      <c r="G411" s="22"/>
      <c r="H411" s="23">
        <f t="shared" si="74"/>
        <v>0</v>
      </c>
      <c r="I411" s="24"/>
      <c r="J411" s="60">
        <f t="shared" si="67"/>
        <v>0</v>
      </c>
      <c r="K411" s="64"/>
    </row>
    <row r="412" spans="1:13" ht="15.75">
      <c r="A412" s="17" t="s">
        <v>1163</v>
      </c>
      <c r="B412" s="18" t="s">
        <v>376</v>
      </c>
      <c r="C412" s="19" t="s">
        <v>47</v>
      </c>
      <c r="D412" s="19" t="s">
        <v>377</v>
      </c>
      <c r="E412" s="20" t="s">
        <v>378</v>
      </c>
      <c r="F412" s="21">
        <v>1</v>
      </c>
      <c r="G412" s="22"/>
      <c r="H412" s="23">
        <f t="shared" si="74"/>
        <v>0</v>
      </c>
      <c r="I412" s="24"/>
      <c r="J412" s="60">
        <f t="shared" si="67"/>
        <v>0</v>
      </c>
      <c r="K412" s="64"/>
    </row>
    <row r="413" spans="1:13" ht="15.75">
      <c r="A413" s="17" t="s">
        <v>1164</v>
      </c>
      <c r="B413" s="18" t="s">
        <v>376</v>
      </c>
      <c r="C413" s="19" t="s">
        <v>47</v>
      </c>
      <c r="D413" s="19" t="s">
        <v>130</v>
      </c>
      <c r="E413" s="20" t="s">
        <v>379</v>
      </c>
      <c r="F413" s="21">
        <v>1</v>
      </c>
      <c r="G413" s="22"/>
      <c r="H413" s="23">
        <f t="shared" si="74"/>
        <v>0</v>
      </c>
      <c r="I413" s="24"/>
      <c r="J413" s="60">
        <f t="shared" si="67"/>
        <v>0</v>
      </c>
      <c r="K413" s="64"/>
    </row>
    <row r="414" spans="1:13" ht="15.75">
      <c r="A414" s="17" t="s">
        <v>1165</v>
      </c>
      <c r="B414" s="18" t="s">
        <v>316</v>
      </c>
      <c r="C414" s="19" t="s">
        <v>101</v>
      </c>
      <c r="D414" s="19"/>
      <c r="E414" s="20" t="s">
        <v>314</v>
      </c>
      <c r="F414" s="21">
        <v>3</v>
      </c>
      <c r="G414" s="22"/>
      <c r="H414" s="23">
        <f t="shared" si="74"/>
        <v>0</v>
      </c>
      <c r="I414" s="24"/>
      <c r="J414" s="60">
        <f t="shared" si="67"/>
        <v>0</v>
      </c>
      <c r="K414" s="64"/>
    </row>
    <row r="415" spans="1:13" ht="15.75">
      <c r="A415" s="17" t="s">
        <v>1166</v>
      </c>
      <c r="B415" s="18" t="s">
        <v>1128</v>
      </c>
      <c r="C415" s="19" t="s">
        <v>265</v>
      </c>
      <c r="D415" s="19" t="s">
        <v>123</v>
      </c>
      <c r="E415" s="20" t="s">
        <v>266</v>
      </c>
      <c r="F415" s="21">
        <v>200</v>
      </c>
      <c r="G415" s="22"/>
      <c r="H415" s="23">
        <f t="shared" si="74"/>
        <v>0</v>
      </c>
      <c r="I415" s="24"/>
      <c r="J415" s="60">
        <f t="shared" si="67"/>
        <v>0</v>
      </c>
      <c r="K415" s="64"/>
    </row>
    <row r="416" spans="1:13" ht="15.75">
      <c r="A416" s="17" t="s">
        <v>1167</v>
      </c>
      <c r="B416" s="18" t="s">
        <v>1066</v>
      </c>
      <c r="C416" s="19" t="s">
        <v>1067</v>
      </c>
      <c r="D416" s="19" t="s">
        <v>39</v>
      </c>
      <c r="E416" s="20" t="s">
        <v>1049</v>
      </c>
      <c r="F416" s="21">
        <v>2</v>
      </c>
      <c r="G416" s="22"/>
      <c r="H416" s="23">
        <f t="shared" ref="H416" si="77">G416*F416</f>
        <v>0</v>
      </c>
      <c r="I416" s="24"/>
      <c r="J416" s="60">
        <f t="shared" ref="J416" si="78">ROUND(H416*(1+I416),2)</f>
        <v>0</v>
      </c>
      <c r="K416" s="64"/>
    </row>
    <row r="417" spans="1:11" ht="15.75">
      <c r="A417" s="17" t="s">
        <v>1168</v>
      </c>
      <c r="B417" s="18" t="s">
        <v>299</v>
      </c>
      <c r="C417" s="19" t="s">
        <v>300</v>
      </c>
      <c r="D417" s="19">
        <v>0.03</v>
      </c>
      <c r="E417" s="20" t="s">
        <v>301</v>
      </c>
      <c r="F417" s="21">
        <v>50</v>
      </c>
      <c r="G417" s="22"/>
      <c r="H417" s="23">
        <f t="shared" si="74"/>
        <v>0</v>
      </c>
      <c r="I417" s="24"/>
      <c r="J417" s="60">
        <f t="shared" ref="J417:J421" si="79">ROUND(H417*(1+I417),2)</f>
        <v>0</v>
      </c>
      <c r="K417" s="64"/>
    </row>
    <row r="418" spans="1:11" ht="15.75">
      <c r="A418" s="17" t="s">
        <v>1169</v>
      </c>
      <c r="B418" s="18" t="s">
        <v>444</v>
      </c>
      <c r="C418" s="19" t="s">
        <v>445</v>
      </c>
      <c r="D418" s="19" t="s">
        <v>315</v>
      </c>
      <c r="E418" s="20" t="s">
        <v>19</v>
      </c>
      <c r="F418" s="21">
        <v>110</v>
      </c>
      <c r="G418" s="22"/>
      <c r="H418" s="23">
        <f t="shared" si="74"/>
        <v>0</v>
      </c>
      <c r="I418" s="24"/>
      <c r="J418" s="60">
        <f t="shared" si="79"/>
        <v>0</v>
      </c>
      <c r="K418" s="64"/>
    </row>
    <row r="419" spans="1:11" ht="15.75">
      <c r="A419" s="17" t="s">
        <v>1170</v>
      </c>
      <c r="B419" s="18" t="s">
        <v>806</v>
      </c>
      <c r="C419" s="19" t="s">
        <v>55</v>
      </c>
      <c r="D419" s="19" t="s">
        <v>385</v>
      </c>
      <c r="E419" s="20" t="s">
        <v>70</v>
      </c>
      <c r="F419" s="21">
        <v>2</v>
      </c>
      <c r="G419" s="22"/>
      <c r="H419" s="23">
        <f t="shared" si="74"/>
        <v>0</v>
      </c>
      <c r="I419" s="24"/>
      <c r="J419" s="60">
        <f t="shared" si="79"/>
        <v>0</v>
      </c>
      <c r="K419" s="64"/>
    </row>
    <row r="420" spans="1:11" ht="15.75">
      <c r="A420" s="17" t="s">
        <v>1171</v>
      </c>
      <c r="B420" s="18" t="s">
        <v>806</v>
      </c>
      <c r="C420" s="19" t="s">
        <v>55</v>
      </c>
      <c r="D420" s="19" t="s">
        <v>21</v>
      </c>
      <c r="E420" s="20" t="s">
        <v>70</v>
      </c>
      <c r="F420" s="21">
        <v>3</v>
      </c>
      <c r="G420" s="22"/>
      <c r="H420" s="23">
        <f t="shared" ref="H420" si="80">G420*F420</f>
        <v>0</v>
      </c>
      <c r="I420" s="24"/>
      <c r="J420" s="60">
        <f t="shared" ref="J420" si="81">ROUND(H420*(1+I420),2)</f>
        <v>0</v>
      </c>
      <c r="K420" s="64"/>
    </row>
    <row r="421" spans="1:11" ht="16.5" thickBot="1">
      <c r="A421" s="17" t="s">
        <v>1172</v>
      </c>
      <c r="B421" s="18" t="s">
        <v>221</v>
      </c>
      <c r="C421" s="19" t="s">
        <v>55</v>
      </c>
      <c r="D421" s="19" t="s">
        <v>54</v>
      </c>
      <c r="E421" s="20" t="s">
        <v>116</v>
      </c>
      <c r="F421" s="21">
        <v>90</v>
      </c>
      <c r="G421" s="22"/>
      <c r="H421" s="23">
        <f t="shared" si="74"/>
        <v>0</v>
      </c>
      <c r="I421" s="24"/>
      <c r="J421" s="60">
        <f t="shared" si="79"/>
        <v>0</v>
      </c>
      <c r="K421" s="64"/>
    </row>
    <row r="422" spans="1:11" ht="16.5" thickBot="1">
      <c r="A422" s="143" t="s">
        <v>512</v>
      </c>
      <c r="B422" s="144"/>
      <c r="C422" s="144"/>
      <c r="D422" s="144"/>
      <c r="E422" s="144"/>
      <c r="F422" s="144"/>
      <c r="G422" s="145"/>
      <c r="H422" s="37">
        <f>SUM(H7:H421)</f>
        <v>110.42</v>
      </c>
      <c r="I422" s="38"/>
      <c r="J422" s="50">
        <f>SUM(J7:J421)</f>
        <v>110.42</v>
      </c>
      <c r="K422" s="6"/>
    </row>
    <row r="423" spans="1:11" ht="15.75">
      <c r="A423" s="5"/>
      <c r="B423" s="5"/>
      <c r="C423" s="5"/>
      <c r="D423" s="5"/>
      <c r="E423" s="5"/>
      <c r="F423" s="5"/>
      <c r="G423" s="5"/>
      <c r="H423" s="39"/>
      <c r="I423" s="40"/>
      <c r="J423" s="41"/>
    </row>
    <row r="424" spans="1:11" ht="16.5" thickBot="1">
      <c r="A424" s="42" t="s">
        <v>511</v>
      </c>
      <c r="B424" s="51">
        <v>2</v>
      </c>
      <c r="C424" s="42"/>
      <c r="D424" s="42"/>
      <c r="E424" s="42"/>
      <c r="F424" s="42"/>
      <c r="G424" s="42"/>
      <c r="H424" s="42"/>
      <c r="I424" s="42"/>
      <c r="J424" s="42"/>
    </row>
    <row r="425" spans="1:11" ht="48" thickBot="1">
      <c r="A425" s="14" t="s">
        <v>80</v>
      </c>
      <c r="B425" s="136" t="s">
        <v>472</v>
      </c>
      <c r="C425" s="137"/>
      <c r="D425" s="14" t="s">
        <v>473</v>
      </c>
      <c r="E425" s="15" t="s">
        <v>474</v>
      </c>
      <c r="F425" s="14" t="s">
        <v>510</v>
      </c>
      <c r="G425" s="15" t="s">
        <v>475</v>
      </c>
      <c r="H425" s="15" t="s">
        <v>7</v>
      </c>
      <c r="I425" s="16" t="s">
        <v>476</v>
      </c>
      <c r="J425" s="15" t="s">
        <v>9</v>
      </c>
      <c r="K425" s="61" t="s">
        <v>1187</v>
      </c>
    </row>
    <row r="426" spans="1:11" ht="81.75" customHeight="1">
      <c r="A426" s="65" t="s">
        <v>0</v>
      </c>
      <c r="B426" s="146" t="s">
        <v>483</v>
      </c>
      <c r="C426" s="146"/>
      <c r="D426" s="45" t="s">
        <v>480</v>
      </c>
      <c r="E426" s="46" t="s">
        <v>484</v>
      </c>
      <c r="F426" s="47">
        <v>10</v>
      </c>
      <c r="G426" s="48"/>
      <c r="H426" s="23">
        <f t="shared" ref="H426:H428" si="82">G426*F426</f>
        <v>0</v>
      </c>
      <c r="I426" s="49"/>
      <c r="J426" s="25">
        <f t="shared" ref="J426:J428" si="83">ROUND(H426*(1+I426),2)</f>
        <v>0</v>
      </c>
      <c r="K426" s="64"/>
    </row>
    <row r="427" spans="1:11" ht="41.25" customHeight="1">
      <c r="A427" s="65" t="s">
        <v>13</v>
      </c>
      <c r="B427" s="146" t="s">
        <v>485</v>
      </c>
      <c r="C427" s="146"/>
      <c r="D427" s="45" t="s">
        <v>1042</v>
      </c>
      <c r="E427" s="46" t="s">
        <v>484</v>
      </c>
      <c r="F427" s="47">
        <v>10</v>
      </c>
      <c r="G427" s="48"/>
      <c r="H427" s="23">
        <f t="shared" si="82"/>
        <v>0</v>
      </c>
      <c r="I427" s="49"/>
      <c r="J427" s="25">
        <f t="shared" si="83"/>
        <v>0</v>
      </c>
      <c r="K427" s="64"/>
    </row>
    <row r="428" spans="1:11" ht="67.5" customHeight="1" thickBot="1">
      <c r="A428" s="65" t="s">
        <v>14</v>
      </c>
      <c r="B428" s="146" t="s">
        <v>1207</v>
      </c>
      <c r="C428" s="146"/>
      <c r="D428" s="45" t="s">
        <v>505</v>
      </c>
      <c r="E428" s="46" t="s">
        <v>506</v>
      </c>
      <c r="F428" s="47">
        <v>2</v>
      </c>
      <c r="G428" s="48"/>
      <c r="H428" s="23">
        <f t="shared" si="82"/>
        <v>0</v>
      </c>
      <c r="I428" s="49"/>
      <c r="J428" s="25">
        <f t="shared" si="83"/>
        <v>0</v>
      </c>
      <c r="K428" s="64"/>
    </row>
    <row r="429" spans="1:11" ht="16.5" thickBot="1">
      <c r="A429" s="143" t="s">
        <v>512</v>
      </c>
      <c r="B429" s="144"/>
      <c r="C429" s="144"/>
      <c r="D429" s="144"/>
      <c r="E429" s="144"/>
      <c r="F429" s="144"/>
      <c r="G429" s="145"/>
      <c r="H429" s="37">
        <f>SUM(H426:H428)</f>
        <v>0</v>
      </c>
      <c r="I429" s="38"/>
      <c r="J429" s="66">
        <f>SUM(J426:J428)</f>
        <v>0</v>
      </c>
      <c r="K429" s="6"/>
    </row>
    <row r="430" spans="1:11" ht="15.75">
      <c r="A430" s="67"/>
      <c r="B430" s="67"/>
      <c r="C430" s="67"/>
      <c r="D430" s="67"/>
      <c r="E430" s="67"/>
      <c r="F430" s="67"/>
      <c r="G430" s="67"/>
      <c r="H430" s="67"/>
      <c r="I430" s="67"/>
      <c r="J430" s="67"/>
      <c r="K430" s="6"/>
    </row>
    <row r="431" spans="1:11" ht="16.5" thickBot="1">
      <c r="A431" s="67" t="s">
        <v>511</v>
      </c>
      <c r="B431" s="68">
        <v>3</v>
      </c>
      <c r="C431" s="67"/>
      <c r="D431" s="67"/>
      <c r="E431" s="67"/>
      <c r="F431" s="67"/>
      <c r="G431" s="67"/>
      <c r="H431" s="67"/>
      <c r="I431" s="67"/>
      <c r="J431" s="67"/>
      <c r="K431" s="6"/>
    </row>
    <row r="432" spans="1:11" ht="48" thickBot="1">
      <c r="A432" s="14" t="s">
        <v>80</v>
      </c>
      <c r="B432" s="136" t="s">
        <v>472</v>
      </c>
      <c r="C432" s="137"/>
      <c r="D432" s="14" t="s">
        <v>473</v>
      </c>
      <c r="E432" s="15" t="s">
        <v>474</v>
      </c>
      <c r="F432" s="14" t="s">
        <v>510</v>
      </c>
      <c r="G432" s="15" t="s">
        <v>475</v>
      </c>
      <c r="H432" s="15" t="s">
        <v>7</v>
      </c>
      <c r="I432" s="16" t="s">
        <v>476</v>
      </c>
      <c r="J432" s="15" t="s">
        <v>9</v>
      </c>
      <c r="K432" s="61" t="s">
        <v>1187</v>
      </c>
    </row>
    <row r="433" spans="1:11" s="4" customFormat="1" ht="89.25" customHeight="1">
      <c r="A433" s="69" t="s">
        <v>0</v>
      </c>
      <c r="B433" s="148" t="s">
        <v>1208</v>
      </c>
      <c r="C433" s="148"/>
      <c r="D433" s="70" t="s">
        <v>508</v>
      </c>
      <c r="E433" s="71" t="s">
        <v>484</v>
      </c>
      <c r="F433" s="72">
        <v>1</v>
      </c>
      <c r="G433" s="73"/>
      <c r="H433" s="23">
        <f t="shared" ref="H433:H434" si="84">G433*F433</f>
        <v>0</v>
      </c>
      <c r="I433" s="74"/>
      <c r="J433" s="25">
        <f t="shared" ref="J433:J434" si="85">ROUND(H433*(1+I433),2)</f>
        <v>0</v>
      </c>
      <c r="K433" s="101"/>
    </row>
    <row r="434" spans="1:11" s="4" customFormat="1" ht="75.75" customHeight="1" thickBot="1">
      <c r="A434" s="69" t="s">
        <v>13</v>
      </c>
      <c r="B434" s="148" t="s">
        <v>1208</v>
      </c>
      <c r="C434" s="148"/>
      <c r="D434" s="70" t="s">
        <v>509</v>
      </c>
      <c r="E434" s="71" t="s">
        <v>484</v>
      </c>
      <c r="F434" s="72">
        <v>3</v>
      </c>
      <c r="G434" s="73"/>
      <c r="H434" s="23">
        <f t="shared" si="84"/>
        <v>0</v>
      </c>
      <c r="I434" s="74"/>
      <c r="J434" s="25">
        <f t="shared" si="85"/>
        <v>0</v>
      </c>
      <c r="K434" s="101"/>
    </row>
    <row r="435" spans="1:11" ht="16.5" thickBot="1">
      <c r="A435" s="143" t="s">
        <v>512</v>
      </c>
      <c r="B435" s="144"/>
      <c r="C435" s="144"/>
      <c r="D435" s="144"/>
      <c r="E435" s="144"/>
      <c r="F435" s="144"/>
      <c r="G435" s="145"/>
      <c r="H435" s="37">
        <f>SUM(H433:H434)</f>
        <v>0</v>
      </c>
      <c r="I435" s="38"/>
      <c r="J435" s="37">
        <f>SUM(J433:J434)</f>
        <v>0</v>
      </c>
      <c r="K435" s="6"/>
    </row>
    <row r="436" spans="1:11" ht="15.75">
      <c r="A436" s="67"/>
      <c r="B436" s="67"/>
      <c r="C436" s="67"/>
      <c r="D436" s="67"/>
      <c r="E436" s="67"/>
      <c r="F436" s="67"/>
      <c r="G436" s="67"/>
      <c r="H436" s="75"/>
      <c r="I436" s="75"/>
      <c r="J436" s="67"/>
      <c r="K436" s="6"/>
    </row>
    <row r="437" spans="1:11" ht="15.75">
      <c r="A437" s="67"/>
      <c r="B437" s="67"/>
      <c r="C437" s="67"/>
      <c r="D437" s="67"/>
      <c r="E437" s="67"/>
      <c r="F437" s="67"/>
      <c r="G437" s="67"/>
      <c r="H437" s="67"/>
      <c r="I437" s="67"/>
      <c r="J437" s="75"/>
      <c r="K437" s="6"/>
    </row>
    <row r="438" spans="1:11" ht="16.5" thickBot="1">
      <c r="A438" s="76" t="s">
        <v>791</v>
      </c>
      <c r="B438" s="77">
        <v>4</v>
      </c>
      <c r="C438" s="76"/>
      <c r="D438" s="76"/>
      <c r="E438" s="76"/>
      <c r="F438" s="76"/>
      <c r="G438" s="76"/>
      <c r="H438" s="76"/>
      <c r="I438" s="76"/>
      <c r="J438" s="67"/>
      <c r="K438" s="6"/>
    </row>
    <row r="439" spans="1:11" ht="48" thickBot="1">
      <c r="A439" s="78"/>
      <c r="B439" s="140" t="s">
        <v>472</v>
      </c>
      <c r="C439" s="141"/>
      <c r="D439" s="79" t="s">
        <v>473</v>
      </c>
      <c r="E439" s="79" t="s">
        <v>474</v>
      </c>
      <c r="F439" s="14" t="s">
        <v>510</v>
      </c>
      <c r="G439" s="80" t="s">
        <v>475</v>
      </c>
      <c r="H439" s="80" t="s">
        <v>7</v>
      </c>
      <c r="I439" s="79" t="s">
        <v>476</v>
      </c>
      <c r="J439" s="81" t="s">
        <v>9</v>
      </c>
      <c r="K439" s="61" t="s">
        <v>1186</v>
      </c>
    </row>
    <row r="440" spans="1:11" ht="30.75" customHeight="1">
      <c r="A440" s="82" t="s">
        <v>0</v>
      </c>
      <c r="B440" s="129" t="s">
        <v>477</v>
      </c>
      <c r="C440" s="130"/>
      <c r="D440" s="83" t="s">
        <v>478</v>
      </c>
      <c r="E440" s="83" t="s">
        <v>479</v>
      </c>
      <c r="F440" s="86">
        <v>170</v>
      </c>
      <c r="G440" s="84"/>
      <c r="H440" s="23">
        <f t="shared" ref="H440:H467" si="86">G440*F440</f>
        <v>0</v>
      </c>
      <c r="I440" s="85"/>
      <c r="J440" s="60">
        <f t="shared" ref="J440:J467" si="87">ROUND(H440*(1+I440),2)</f>
        <v>0</v>
      </c>
      <c r="K440" s="64"/>
    </row>
    <row r="441" spans="1:11" ht="30.75" customHeight="1">
      <c r="A441" s="82" t="s">
        <v>13</v>
      </c>
      <c r="B441" s="129" t="s">
        <v>477</v>
      </c>
      <c r="C441" s="130"/>
      <c r="D441" s="83" t="s">
        <v>480</v>
      </c>
      <c r="E441" s="83" t="s">
        <v>479</v>
      </c>
      <c r="F441" s="86">
        <v>110</v>
      </c>
      <c r="G441" s="84"/>
      <c r="H441" s="23">
        <f t="shared" si="86"/>
        <v>0</v>
      </c>
      <c r="I441" s="85"/>
      <c r="J441" s="60">
        <f t="shared" si="87"/>
        <v>0</v>
      </c>
      <c r="K441" s="64"/>
    </row>
    <row r="442" spans="1:11" ht="30.75" customHeight="1">
      <c r="A442" s="82" t="s">
        <v>14</v>
      </c>
      <c r="B442" s="129" t="s">
        <v>1108</v>
      </c>
      <c r="C442" s="130"/>
      <c r="D442" s="83" t="s">
        <v>478</v>
      </c>
      <c r="E442" s="83" t="s">
        <v>1109</v>
      </c>
      <c r="F442" s="86">
        <v>20</v>
      </c>
      <c r="G442" s="84"/>
      <c r="H442" s="23">
        <f t="shared" ref="H442" si="88">G442*F442</f>
        <v>0</v>
      </c>
      <c r="I442" s="85"/>
      <c r="J442" s="60">
        <f t="shared" ref="J442" si="89">ROUND(H442*(1+I442),2)</f>
        <v>0</v>
      </c>
      <c r="K442" s="64"/>
    </row>
    <row r="443" spans="1:11" ht="30.75" customHeight="1">
      <c r="A443" s="82" t="s">
        <v>31</v>
      </c>
      <c r="B443" s="129" t="s">
        <v>1108</v>
      </c>
      <c r="C443" s="130"/>
      <c r="D443" s="83" t="s">
        <v>480</v>
      </c>
      <c r="E443" s="83" t="s">
        <v>1109</v>
      </c>
      <c r="F443" s="86">
        <v>40</v>
      </c>
      <c r="G443" s="84"/>
      <c r="H443" s="23">
        <f t="shared" ref="H443" si="90">G443*F443</f>
        <v>0</v>
      </c>
      <c r="I443" s="85"/>
      <c r="J443" s="60">
        <f t="shared" ref="J443" si="91">ROUND(H443*(1+I443),2)</f>
        <v>0</v>
      </c>
      <c r="K443" s="64"/>
    </row>
    <row r="444" spans="1:11" ht="30.75" customHeight="1">
      <c r="A444" s="82" t="s">
        <v>33</v>
      </c>
      <c r="B444" s="129" t="s">
        <v>783</v>
      </c>
      <c r="C444" s="130"/>
      <c r="D444" s="83" t="s">
        <v>480</v>
      </c>
      <c r="E444" s="83" t="s">
        <v>479</v>
      </c>
      <c r="F444" s="86">
        <v>50</v>
      </c>
      <c r="G444" s="84"/>
      <c r="H444" s="23">
        <f t="shared" si="86"/>
        <v>0</v>
      </c>
      <c r="I444" s="85"/>
      <c r="J444" s="60">
        <f t="shared" si="87"/>
        <v>0</v>
      </c>
      <c r="K444" s="64"/>
    </row>
    <row r="445" spans="1:11" ht="30.75" customHeight="1">
      <c r="A445" s="82" t="s">
        <v>37</v>
      </c>
      <c r="B445" s="129" t="s">
        <v>481</v>
      </c>
      <c r="C445" s="130"/>
      <c r="D445" s="83" t="s">
        <v>478</v>
      </c>
      <c r="E445" s="83" t="s">
        <v>482</v>
      </c>
      <c r="F445" s="86">
        <v>140</v>
      </c>
      <c r="G445" s="84"/>
      <c r="H445" s="23">
        <f t="shared" ref="H445" si="92">G445*F445</f>
        <v>0</v>
      </c>
      <c r="I445" s="85"/>
      <c r="J445" s="60">
        <f t="shared" ref="J445" si="93">ROUND(H445*(1+I445),2)</f>
        <v>0</v>
      </c>
      <c r="K445" s="64"/>
    </row>
    <row r="446" spans="1:11" ht="36.75" customHeight="1">
      <c r="A446" s="82" t="s">
        <v>41</v>
      </c>
      <c r="B446" s="129" t="s">
        <v>783</v>
      </c>
      <c r="C446" s="130"/>
      <c r="D446" s="83" t="s">
        <v>478</v>
      </c>
      <c r="E446" s="83" t="s">
        <v>479</v>
      </c>
      <c r="F446" s="86">
        <v>70</v>
      </c>
      <c r="G446" s="84"/>
      <c r="H446" s="23">
        <f t="shared" si="86"/>
        <v>0</v>
      </c>
      <c r="I446" s="85"/>
      <c r="J446" s="60">
        <f t="shared" si="87"/>
        <v>0</v>
      </c>
      <c r="K446" s="87"/>
    </row>
    <row r="447" spans="1:11" ht="34.5" customHeight="1">
      <c r="A447" s="82" t="s">
        <v>61</v>
      </c>
      <c r="B447" s="129" t="s">
        <v>481</v>
      </c>
      <c r="C447" s="130"/>
      <c r="D447" s="83" t="s">
        <v>480</v>
      </c>
      <c r="E447" s="83" t="s">
        <v>482</v>
      </c>
      <c r="F447" s="86">
        <v>80</v>
      </c>
      <c r="G447" s="84"/>
      <c r="H447" s="23">
        <f t="shared" si="86"/>
        <v>0</v>
      </c>
      <c r="I447" s="88"/>
      <c r="J447" s="60">
        <f t="shared" si="87"/>
        <v>0</v>
      </c>
      <c r="K447" s="64"/>
    </row>
    <row r="448" spans="1:11" ht="33.75" customHeight="1">
      <c r="A448" s="82" t="s">
        <v>63</v>
      </c>
      <c r="B448" s="129" t="s">
        <v>481</v>
      </c>
      <c r="C448" s="130"/>
      <c r="D448" s="83" t="s">
        <v>480</v>
      </c>
      <c r="E448" s="83" t="s">
        <v>482</v>
      </c>
      <c r="F448" s="86">
        <v>80</v>
      </c>
      <c r="G448" s="84"/>
      <c r="H448" s="23">
        <f t="shared" ref="H448:H449" si="94">G448*F448</f>
        <v>0</v>
      </c>
      <c r="I448" s="88"/>
      <c r="J448" s="60">
        <f t="shared" ref="J448:J449" si="95">ROUND(H448*(1+I448),2)</f>
        <v>0</v>
      </c>
      <c r="K448" s="64"/>
    </row>
    <row r="449" spans="1:11" ht="33.75" customHeight="1">
      <c r="A449" s="82" t="s">
        <v>67</v>
      </c>
      <c r="B449" s="129" t="s">
        <v>481</v>
      </c>
      <c r="C449" s="130"/>
      <c r="D449" s="83" t="s">
        <v>1178</v>
      </c>
      <c r="E449" s="83" t="s">
        <v>482</v>
      </c>
      <c r="F449" s="86">
        <v>10</v>
      </c>
      <c r="G449" s="84"/>
      <c r="H449" s="23">
        <f t="shared" si="94"/>
        <v>0</v>
      </c>
      <c r="I449" s="88"/>
      <c r="J449" s="60">
        <f t="shared" si="95"/>
        <v>0</v>
      </c>
      <c r="K449" s="64"/>
    </row>
    <row r="450" spans="1:11" ht="30" customHeight="1">
      <c r="A450" s="82" t="s">
        <v>71</v>
      </c>
      <c r="B450" s="138" t="s">
        <v>486</v>
      </c>
      <c r="C450" s="139"/>
      <c r="D450" s="83" t="s">
        <v>487</v>
      </c>
      <c r="E450" s="83" t="s">
        <v>484</v>
      </c>
      <c r="F450" s="86">
        <v>110</v>
      </c>
      <c r="G450" s="84"/>
      <c r="H450" s="23">
        <f t="shared" si="86"/>
        <v>0</v>
      </c>
      <c r="I450" s="85"/>
      <c r="J450" s="60">
        <f t="shared" si="87"/>
        <v>0</v>
      </c>
      <c r="K450" s="64"/>
    </row>
    <row r="451" spans="1:11" ht="30" customHeight="1">
      <c r="A451" s="82" t="s">
        <v>75</v>
      </c>
      <c r="B451" s="138" t="s">
        <v>486</v>
      </c>
      <c r="C451" s="139"/>
      <c r="D451" s="83" t="s">
        <v>488</v>
      </c>
      <c r="E451" s="83" t="s">
        <v>484</v>
      </c>
      <c r="F451" s="86">
        <v>30</v>
      </c>
      <c r="G451" s="84"/>
      <c r="H451" s="23">
        <f t="shared" si="86"/>
        <v>0</v>
      </c>
      <c r="I451" s="85"/>
      <c r="J451" s="60">
        <f t="shared" si="87"/>
        <v>0</v>
      </c>
      <c r="K451" s="64"/>
    </row>
    <row r="452" spans="1:11" ht="46.5" customHeight="1">
      <c r="A452" s="82" t="s">
        <v>79</v>
      </c>
      <c r="B452" s="131" t="s">
        <v>489</v>
      </c>
      <c r="C452" s="132"/>
      <c r="D452" s="83" t="s">
        <v>1209</v>
      </c>
      <c r="E452" s="83" t="s">
        <v>484</v>
      </c>
      <c r="F452" s="86">
        <v>100</v>
      </c>
      <c r="G452" s="84"/>
      <c r="H452" s="23">
        <f t="shared" si="86"/>
        <v>0</v>
      </c>
      <c r="I452" s="85"/>
      <c r="J452" s="60">
        <f t="shared" si="87"/>
        <v>0</v>
      </c>
      <c r="K452" s="64"/>
    </row>
    <row r="453" spans="1:11" ht="45" customHeight="1">
      <c r="A453" s="82" t="s">
        <v>209</v>
      </c>
      <c r="B453" s="131" t="s">
        <v>489</v>
      </c>
      <c r="C453" s="132"/>
      <c r="D453" s="83" t="s">
        <v>1210</v>
      </c>
      <c r="E453" s="83" t="s">
        <v>484</v>
      </c>
      <c r="F453" s="86">
        <v>10</v>
      </c>
      <c r="G453" s="84"/>
      <c r="H453" s="23">
        <f t="shared" si="86"/>
        <v>0</v>
      </c>
      <c r="I453" s="85"/>
      <c r="J453" s="60">
        <f t="shared" si="87"/>
        <v>0</v>
      </c>
      <c r="K453" s="64"/>
    </row>
    <row r="454" spans="1:11" ht="53.25" customHeight="1">
      <c r="A454" s="82" t="s">
        <v>226</v>
      </c>
      <c r="B454" s="131" t="s">
        <v>490</v>
      </c>
      <c r="C454" s="132"/>
      <c r="D454" s="83" t="s">
        <v>1211</v>
      </c>
      <c r="E454" s="83" t="s">
        <v>484</v>
      </c>
      <c r="F454" s="86">
        <v>80</v>
      </c>
      <c r="G454" s="84"/>
      <c r="H454" s="23">
        <f t="shared" si="86"/>
        <v>0</v>
      </c>
      <c r="I454" s="85"/>
      <c r="J454" s="60">
        <f t="shared" si="87"/>
        <v>0</v>
      </c>
      <c r="K454" s="64"/>
    </row>
    <row r="455" spans="1:11" ht="30" customHeight="1">
      <c r="A455" s="82" t="s">
        <v>228</v>
      </c>
      <c r="B455" s="131" t="s">
        <v>491</v>
      </c>
      <c r="C455" s="132"/>
      <c r="D455" s="83" t="s">
        <v>492</v>
      </c>
      <c r="E455" s="83" t="s">
        <v>484</v>
      </c>
      <c r="F455" s="86">
        <v>10</v>
      </c>
      <c r="G455" s="84"/>
      <c r="H455" s="23">
        <f t="shared" si="86"/>
        <v>0</v>
      </c>
      <c r="I455" s="85"/>
      <c r="J455" s="60">
        <f t="shared" si="87"/>
        <v>0</v>
      </c>
      <c r="K455" s="64"/>
    </row>
    <row r="456" spans="1:11" ht="30" customHeight="1">
      <c r="A456" s="82" t="s">
        <v>317</v>
      </c>
      <c r="B456" s="131" t="s">
        <v>491</v>
      </c>
      <c r="C456" s="132"/>
      <c r="D456" s="83" t="s">
        <v>1177</v>
      </c>
      <c r="E456" s="83" t="s">
        <v>484</v>
      </c>
      <c r="F456" s="86">
        <v>8</v>
      </c>
      <c r="G456" s="84"/>
      <c r="H456" s="23">
        <f t="shared" ref="H456" si="96">G456*F456</f>
        <v>0</v>
      </c>
      <c r="I456" s="85"/>
      <c r="J456" s="60">
        <f t="shared" ref="J456" si="97">ROUND(H456*(1+I456),2)</f>
        <v>0</v>
      </c>
      <c r="K456" s="64"/>
    </row>
    <row r="457" spans="1:11" ht="30" customHeight="1">
      <c r="A457" s="82" t="s">
        <v>319</v>
      </c>
      <c r="B457" s="131" t="s">
        <v>491</v>
      </c>
      <c r="C457" s="132"/>
      <c r="D457" s="83" t="s">
        <v>493</v>
      </c>
      <c r="E457" s="83" t="s">
        <v>484</v>
      </c>
      <c r="F457" s="86">
        <v>20</v>
      </c>
      <c r="G457" s="84"/>
      <c r="H457" s="23">
        <f t="shared" si="86"/>
        <v>0</v>
      </c>
      <c r="I457" s="85"/>
      <c r="J457" s="60">
        <f t="shared" si="87"/>
        <v>0</v>
      </c>
      <c r="K457" s="64"/>
    </row>
    <row r="458" spans="1:11" ht="30" customHeight="1">
      <c r="A458" s="82" t="s">
        <v>496</v>
      </c>
      <c r="B458" s="131" t="s">
        <v>491</v>
      </c>
      <c r="C458" s="132"/>
      <c r="D458" s="83" t="s">
        <v>1179</v>
      </c>
      <c r="E458" s="83" t="s">
        <v>484</v>
      </c>
      <c r="F458" s="86">
        <v>60</v>
      </c>
      <c r="G458" s="84"/>
      <c r="H458" s="23">
        <f t="shared" ref="H458" si="98">G458*F458</f>
        <v>0</v>
      </c>
      <c r="I458" s="85"/>
      <c r="J458" s="60">
        <f t="shared" ref="J458" si="99">ROUND(H458*(1+I458),2)</f>
        <v>0</v>
      </c>
      <c r="K458" s="64"/>
    </row>
    <row r="459" spans="1:11" ht="30" customHeight="1">
      <c r="A459" s="82" t="s">
        <v>498</v>
      </c>
      <c r="B459" s="131" t="s">
        <v>784</v>
      </c>
      <c r="C459" s="132"/>
      <c r="D459" s="83" t="s">
        <v>494</v>
      </c>
      <c r="E459" s="83" t="s">
        <v>484</v>
      </c>
      <c r="F459" s="86">
        <v>36</v>
      </c>
      <c r="G459" s="84"/>
      <c r="H459" s="23">
        <f t="shared" si="86"/>
        <v>0</v>
      </c>
      <c r="I459" s="85"/>
      <c r="J459" s="60">
        <f t="shared" si="87"/>
        <v>0</v>
      </c>
      <c r="K459" s="64"/>
    </row>
    <row r="460" spans="1:11" ht="30" customHeight="1">
      <c r="A460" s="82" t="s">
        <v>500</v>
      </c>
      <c r="B460" s="131" t="s">
        <v>785</v>
      </c>
      <c r="C460" s="132"/>
      <c r="D460" s="83" t="s">
        <v>495</v>
      </c>
      <c r="E460" s="83" t="s">
        <v>484</v>
      </c>
      <c r="F460" s="86">
        <v>10</v>
      </c>
      <c r="G460" s="84"/>
      <c r="H460" s="23">
        <f t="shared" si="86"/>
        <v>0</v>
      </c>
      <c r="I460" s="85"/>
      <c r="J460" s="60">
        <f t="shared" si="87"/>
        <v>0</v>
      </c>
      <c r="K460" s="64"/>
    </row>
    <row r="461" spans="1:11" ht="24" customHeight="1">
      <c r="A461" s="82" t="s">
        <v>501</v>
      </c>
      <c r="B461" s="131" t="s">
        <v>784</v>
      </c>
      <c r="C461" s="132"/>
      <c r="D461" s="83" t="s">
        <v>497</v>
      </c>
      <c r="E461" s="83" t="s">
        <v>484</v>
      </c>
      <c r="F461" s="86">
        <v>40</v>
      </c>
      <c r="G461" s="84"/>
      <c r="H461" s="23">
        <f t="shared" si="86"/>
        <v>0</v>
      </c>
      <c r="I461" s="85"/>
      <c r="J461" s="60">
        <f t="shared" si="87"/>
        <v>0</v>
      </c>
      <c r="K461" s="64"/>
    </row>
    <row r="462" spans="1:11" ht="128.25" customHeight="1">
      <c r="A462" s="82" t="s">
        <v>503</v>
      </c>
      <c r="B462" s="131" t="s">
        <v>499</v>
      </c>
      <c r="C462" s="132"/>
      <c r="D462" s="83" t="s">
        <v>495</v>
      </c>
      <c r="E462" s="83" t="s">
        <v>484</v>
      </c>
      <c r="F462" s="86">
        <v>10</v>
      </c>
      <c r="G462" s="84"/>
      <c r="H462" s="23">
        <f t="shared" si="86"/>
        <v>0</v>
      </c>
      <c r="I462" s="85"/>
      <c r="J462" s="60">
        <f t="shared" si="87"/>
        <v>0</v>
      </c>
      <c r="K462" s="64"/>
    </row>
    <row r="463" spans="1:11" ht="79.5" customHeight="1">
      <c r="A463" s="82" t="s">
        <v>504</v>
      </c>
      <c r="B463" s="131" t="s">
        <v>786</v>
      </c>
      <c r="C463" s="132"/>
      <c r="D463" s="83" t="s">
        <v>497</v>
      </c>
      <c r="E463" s="83" t="s">
        <v>484</v>
      </c>
      <c r="F463" s="86">
        <v>30</v>
      </c>
      <c r="G463" s="84"/>
      <c r="H463" s="23">
        <f t="shared" si="86"/>
        <v>0</v>
      </c>
      <c r="I463" s="85"/>
      <c r="J463" s="60">
        <f t="shared" si="87"/>
        <v>0</v>
      </c>
      <c r="K463" s="64"/>
    </row>
    <row r="464" spans="1:11" ht="30" customHeight="1">
      <c r="A464" s="82" t="s">
        <v>507</v>
      </c>
      <c r="B464" s="131" t="s">
        <v>787</v>
      </c>
      <c r="C464" s="132"/>
      <c r="D464" s="83" t="s">
        <v>502</v>
      </c>
      <c r="E464" s="83" t="s">
        <v>484</v>
      </c>
      <c r="F464" s="86">
        <v>5</v>
      </c>
      <c r="G464" s="84"/>
      <c r="H464" s="23">
        <f t="shared" si="86"/>
        <v>0</v>
      </c>
      <c r="I464" s="85"/>
      <c r="J464" s="60">
        <f t="shared" si="87"/>
        <v>0</v>
      </c>
      <c r="K464" s="64"/>
    </row>
    <row r="465" spans="1:12" ht="29.25" customHeight="1">
      <c r="A465" s="82" t="s">
        <v>516</v>
      </c>
      <c r="B465" s="131" t="s">
        <v>829</v>
      </c>
      <c r="C465" s="132"/>
      <c r="D465" s="83" t="s">
        <v>990</v>
      </c>
      <c r="E465" s="83" t="s">
        <v>788</v>
      </c>
      <c r="F465" s="86">
        <v>20</v>
      </c>
      <c r="G465" s="84"/>
      <c r="H465" s="23">
        <f t="shared" si="86"/>
        <v>0</v>
      </c>
      <c r="I465" s="85"/>
      <c r="J465" s="60">
        <f t="shared" si="87"/>
        <v>0</v>
      </c>
      <c r="K465" s="64"/>
    </row>
    <row r="466" spans="1:12" ht="79.5" customHeight="1">
      <c r="A466" s="82" t="s">
        <v>517</v>
      </c>
      <c r="B466" s="153" t="s">
        <v>1112</v>
      </c>
      <c r="C466" s="154"/>
      <c r="D466" s="98" t="s">
        <v>1111</v>
      </c>
      <c r="E466" s="98" t="s">
        <v>788</v>
      </c>
      <c r="F466" s="102">
        <v>11</v>
      </c>
      <c r="G466" s="103"/>
      <c r="H466" s="23">
        <f t="shared" si="86"/>
        <v>0</v>
      </c>
      <c r="I466" s="104"/>
      <c r="J466" s="60">
        <f t="shared" si="87"/>
        <v>0</v>
      </c>
      <c r="K466" s="64"/>
    </row>
    <row r="467" spans="1:12" ht="36" customHeight="1">
      <c r="A467" s="82" t="s">
        <v>518</v>
      </c>
      <c r="B467" s="155" t="s">
        <v>1115</v>
      </c>
      <c r="C467" s="156"/>
      <c r="D467" s="98" t="s">
        <v>1114</v>
      </c>
      <c r="E467" s="98" t="s">
        <v>788</v>
      </c>
      <c r="F467" s="102">
        <v>10</v>
      </c>
      <c r="G467" s="103"/>
      <c r="H467" s="23">
        <f t="shared" si="86"/>
        <v>0</v>
      </c>
      <c r="I467" s="104"/>
      <c r="J467" s="60">
        <f t="shared" si="87"/>
        <v>0</v>
      </c>
      <c r="K467" s="64"/>
    </row>
    <row r="468" spans="1:12" ht="15.75">
      <c r="A468" s="133" t="s">
        <v>789</v>
      </c>
      <c r="B468" s="133"/>
      <c r="C468" s="133"/>
      <c r="D468" s="133"/>
      <c r="E468" s="133"/>
      <c r="F468" s="133"/>
      <c r="G468" s="133"/>
      <c r="H468" s="90">
        <f>SUM(H440:H467)</f>
        <v>0</v>
      </c>
      <c r="I468" s="91" t="s">
        <v>790</v>
      </c>
      <c r="J468" s="90">
        <f>SUM(J440:J467)</f>
        <v>0</v>
      </c>
      <c r="K468" s="6"/>
    </row>
    <row r="469" spans="1:12" ht="15.75">
      <c r="A469" s="92"/>
      <c r="B469" s="92"/>
      <c r="C469" s="92"/>
      <c r="D469" s="92"/>
      <c r="E469" s="92"/>
      <c r="F469" s="92"/>
      <c r="G469" s="92"/>
      <c r="H469" s="93"/>
      <c r="I469" s="94"/>
      <c r="J469" s="95"/>
      <c r="K469" s="6"/>
    </row>
    <row r="470" spans="1:12" ht="15.75">
      <c r="A470" s="67"/>
      <c r="B470" s="67"/>
      <c r="C470" s="67"/>
      <c r="D470" s="67"/>
      <c r="E470" s="67"/>
      <c r="F470" s="67"/>
      <c r="G470" s="67"/>
      <c r="H470" s="67"/>
      <c r="I470" s="67"/>
      <c r="J470" s="67"/>
      <c r="K470" s="6"/>
    </row>
    <row r="471" spans="1:12" ht="16.5" thickBot="1">
      <c r="A471" s="67" t="s">
        <v>511</v>
      </c>
      <c r="B471" s="68">
        <v>5</v>
      </c>
      <c r="C471" s="67"/>
      <c r="D471" s="67"/>
      <c r="E471" s="67"/>
      <c r="F471" s="67"/>
      <c r="G471" s="67"/>
      <c r="H471" s="67"/>
      <c r="I471" s="67"/>
      <c r="J471" s="67"/>
      <c r="K471" s="6"/>
    </row>
    <row r="472" spans="1:12" ht="48" thickBot="1">
      <c r="A472" s="14" t="s">
        <v>80</v>
      </c>
      <c r="B472" s="136" t="s">
        <v>472</v>
      </c>
      <c r="C472" s="137"/>
      <c r="D472" s="14" t="s">
        <v>473</v>
      </c>
      <c r="E472" s="15" t="s">
        <v>474</v>
      </c>
      <c r="F472" s="14" t="s">
        <v>510</v>
      </c>
      <c r="G472" s="15" t="s">
        <v>475</v>
      </c>
      <c r="H472" s="15" t="s">
        <v>7</v>
      </c>
      <c r="I472" s="16" t="s">
        <v>476</v>
      </c>
      <c r="J472" s="15" t="s">
        <v>9</v>
      </c>
      <c r="K472" s="61" t="s">
        <v>1188</v>
      </c>
    </row>
    <row r="473" spans="1:12" ht="249.75" customHeight="1">
      <c r="A473" s="65" t="s">
        <v>0</v>
      </c>
      <c r="B473" s="134" t="s">
        <v>1182</v>
      </c>
      <c r="C473" s="135"/>
      <c r="D473" s="83" t="s">
        <v>991</v>
      </c>
      <c r="E473" s="83" t="s">
        <v>992</v>
      </c>
      <c r="F473" s="86">
        <v>65</v>
      </c>
      <c r="G473" s="84"/>
      <c r="H473" s="23">
        <f t="shared" ref="H473" si="100">G473*F473</f>
        <v>0</v>
      </c>
      <c r="I473" s="85"/>
      <c r="J473" s="25">
        <f t="shared" ref="J473" si="101">ROUND(H473*(1+I473),2)</f>
        <v>0</v>
      </c>
      <c r="K473" s="64"/>
      <c r="L473" s="2" t="s">
        <v>1173</v>
      </c>
    </row>
    <row r="474" spans="1:12" ht="15.75">
      <c r="A474" s="158" t="s">
        <v>789</v>
      </c>
      <c r="B474" s="158"/>
      <c r="C474" s="158"/>
      <c r="D474" s="158"/>
      <c r="E474" s="158"/>
      <c r="F474" s="158"/>
      <c r="G474" s="158"/>
      <c r="H474" s="96">
        <f>SUM(H473)</f>
        <v>0</v>
      </c>
      <c r="I474" s="97" t="s">
        <v>790</v>
      </c>
      <c r="J474" s="96">
        <f>SUM(J473:J473)</f>
        <v>0</v>
      </c>
      <c r="K474" s="6"/>
    </row>
    <row r="475" spans="1:12" ht="15.75">
      <c r="A475" s="67"/>
      <c r="B475" s="67"/>
      <c r="C475" s="67"/>
      <c r="D475" s="67"/>
      <c r="E475" s="67"/>
      <c r="F475" s="67"/>
      <c r="G475" s="67"/>
      <c r="H475" s="67"/>
      <c r="I475" s="67"/>
      <c r="J475" s="67"/>
      <c r="K475" s="6"/>
    </row>
    <row r="476" spans="1:12">
      <c r="A476" s="6"/>
      <c r="B476" s="6"/>
      <c r="C476" s="6"/>
      <c r="D476" s="6"/>
      <c r="E476" s="6"/>
      <c r="F476" s="6"/>
      <c r="G476" s="6"/>
      <c r="H476" s="6"/>
      <c r="I476" s="6"/>
      <c r="J476" s="6"/>
      <c r="K476" s="6"/>
    </row>
    <row r="477" spans="1:12" ht="16.5" thickBot="1">
      <c r="A477" s="67" t="s">
        <v>511</v>
      </c>
      <c r="B477" s="68">
        <v>6</v>
      </c>
      <c r="C477" s="67"/>
      <c r="D477" s="67"/>
      <c r="E477" s="67"/>
      <c r="F477" s="67"/>
      <c r="G477" s="67"/>
      <c r="H477" s="67"/>
      <c r="I477" s="67"/>
      <c r="J477" s="67"/>
      <c r="K477" s="6"/>
    </row>
    <row r="478" spans="1:12" ht="47.25">
      <c r="A478" s="105" t="s">
        <v>80</v>
      </c>
      <c r="B478" s="151" t="s">
        <v>472</v>
      </c>
      <c r="C478" s="152"/>
      <c r="D478" s="105" t="s">
        <v>473</v>
      </c>
      <c r="E478" s="106" t="s">
        <v>474</v>
      </c>
      <c r="F478" s="105" t="s">
        <v>510</v>
      </c>
      <c r="G478" s="106" t="s">
        <v>475</v>
      </c>
      <c r="H478" s="106" t="s">
        <v>7</v>
      </c>
      <c r="I478" s="107" t="s">
        <v>476</v>
      </c>
      <c r="J478" s="106" t="s">
        <v>9</v>
      </c>
      <c r="K478" s="108" t="s">
        <v>1189</v>
      </c>
    </row>
    <row r="479" spans="1:12" ht="56.25" customHeight="1">
      <c r="A479" s="65" t="s">
        <v>0</v>
      </c>
      <c r="B479" s="157" t="s">
        <v>1120</v>
      </c>
      <c r="C479" s="157"/>
      <c r="D479" s="109" t="s">
        <v>1116</v>
      </c>
      <c r="E479" s="109" t="s">
        <v>484</v>
      </c>
      <c r="F479" s="112">
        <v>5</v>
      </c>
      <c r="G479" s="99"/>
      <c r="H479" s="99">
        <f t="shared" ref="H479:H482" si="102">ROUND(F479*G479,2)</f>
        <v>0</v>
      </c>
      <c r="I479" s="49"/>
      <c r="J479" s="99">
        <f t="shared" ref="J479:J482" si="103">ROUND(H479*1.23,2)</f>
        <v>0</v>
      </c>
      <c r="K479" s="64"/>
    </row>
    <row r="480" spans="1:12" ht="62.25" customHeight="1">
      <c r="A480" s="65" t="s">
        <v>13</v>
      </c>
      <c r="B480" s="149" t="s">
        <v>1121</v>
      </c>
      <c r="C480" s="150"/>
      <c r="D480" s="109" t="s">
        <v>1117</v>
      </c>
      <c r="E480" s="109" t="s">
        <v>484</v>
      </c>
      <c r="F480" s="112">
        <v>10</v>
      </c>
      <c r="G480" s="99"/>
      <c r="H480" s="99">
        <f t="shared" si="102"/>
        <v>0</v>
      </c>
      <c r="I480" s="49"/>
      <c r="J480" s="99">
        <f t="shared" si="103"/>
        <v>0</v>
      </c>
      <c r="K480" s="64"/>
    </row>
    <row r="481" spans="1:11" ht="37.5" customHeight="1">
      <c r="A481" s="65" t="s">
        <v>14</v>
      </c>
      <c r="B481" s="149" t="s">
        <v>1122</v>
      </c>
      <c r="C481" s="150"/>
      <c r="D481" s="109" t="s">
        <v>1118</v>
      </c>
      <c r="E481" s="109" t="s">
        <v>1119</v>
      </c>
      <c r="F481" s="112">
        <v>10</v>
      </c>
      <c r="G481" s="99"/>
      <c r="H481" s="99">
        <f t="shared" si="102"/>
        <v>0</v>
      </c>
      <c r="I481" s="49"/>
      <c r="J481" s="99">
        <f t="shared" si="103"/>
        <v>0</v>
      </c>
      <c r="K481" s="64"/>
    </row>
    <row r="482" spans="1:11" ht="40.5" customHeight="1">
      <c r="A482" s="65" t="s">
        <v>31</v>
      </c>
      <c r="B482" s="149" t="s">
        <v>1043</v>
      </c>
      <c r="C482" s="150"/>
      <c r="D482" s="109" t="s">
        <v>1113</v>
      </c>
      <c r="E482" s="109" t="s">
        <v>1124</v>
      </c>
      <c r="F482" s="112">
        <v>25</v>
      </c>
      <c r="G482" s="99"/>
      <c r="H482" s="99">
        <f t="shared" si="102"/>
        <v>0</v>
      </c>
      <c r="I482" s="49"/>
      <c r="J482" s="99">
        <f t="shared" si="103"/>
        <v>0</v>
      </c>
      <c r="K482" s="64"/>
    </row>
    <row r="483" spans="1:11" ht="45.75" customHeight="1">
      <c r="A483" s="65" t="s">
        <v>33</v>
      </c>
      <c r="B483" s="149" t="s">
        <v>1123</v>
      </c>
      <c r="C483" s="150"/>
      <c r="D483" s="98" t="s">
        <v>1118</v>
      </c>
      <c r="E483" s="109" t="s">
        <v>1119</v>
      </c>
      <c r="F483" s="112">
        <v>5</v>
      </c>
      <c r="G483" s="99"/>
      <c r="H483" s="99">
        <f t="shared" ref="H483:H484" si="104">ROUND(F483*G483,2)</f>
        <v>0</v>
      </c>
      <c r="I483" s="49"/>
      <c r="J483" s="99">
        <f t="shared" ref="J483:J484" si="105">ROUND(H483*1.23,2)</f>
        <v>0</v>
      </c>
      <c r="K483" s="64"/>
    </row>
    <row r="484" spans="1:11" ht="45.75" customHeight="1">
      <c r="A484" s="65" t="s">
        <v>37</v>
      </c>
      <c r="B484" s="149" t="s">
        <v>1044</v>
      </c>
      <c r="C484" s="150"/>
      <c r="D484" s="109" t="s">
        <v>1125</v>
      </c>
      <c r="E484" s="100" t="s">
        <v>1119</v>
      </c>
      <c r="F484" s="102">
        <v>5</v>
      </c>
      <c r="G484" s="102"/>
      <c r="H484" s="99">
        <f t="shared" si="104"/>
        <v>0</v>
      </c>
      <c r="I484" s="49"/>
      <c r="J484" s="99">
        <f t="shared" si="105"/>
        <v>0</v>
      </c>
      <c r="K484" s="64"/>
    </row>
    <row r="485" spans="1:11" ht="15.75">
      <c r="A485" s="133" t="s">
        <v>789</v>
      </c>
      <c r="B485" s="133"/>
      <c r="C485" s="133"/>
      <c r="D485" s="133"/>
      <c r="E485" s="133"/>
      <c r="F485" s="133"/>
      <c r="G485" s="133"/>
      <c r="H485" s="90">
        <f>SUM(H479:H484)</f>
        <v>0</v>
      </c>
      <c r="I485" s="91" t="s">
        <v>790</v>
      </c>
      <c r="J485" s="90">
        <f>SUM(J479:J484)</f>
        <v>0</v>
      </c>
      <c r="K485" s="6"/>
    </row>
    <row r="488" spans="1:11" ht="16.5" thickBot="1">
      <c r="A488" s="67" t="s">
        <v>511</v>
      </c>
      <c r="B488" s="68">
        <v>7</v>
      </c>
      <c r="C488" s="67"/>
      <c r="D488" s="67"/>
      <c r="E488" s="67"/>
      <c r="F488" s="67"/>
      <c r="G488" s="67"/>
      <c r="H488" s="67"/>
      <c r="I488" s="67"/>
      <c r="J488" s="67"/>
      <c r="K488" s="6"/>
    </row>
    <row r="489" spans="1:11" ht="47.25">
      <c r="A489" s="105" t="s">
        <v>80</v>
      </c>
      <c r="B489" s="151" t="s">
        <v>472</v>
      </c>
      <c r="C489" s="152"/>
      <c r="D489" s="105" t="s">
        <v>473</v>
      </c>
      <c r="E489" s="106" t="s">
        <v>474</v>
      </c>
      <c r="F489" s="105" t="s">
        <v>510</v>
      </c>
      <c r="G489" s="106" t="s">
        <v>475</v>
      </c>
      <c r="H489" s="106" t="s">
        <v>7</v>
      </c>
      <c r="I489" s="115" t="s">
        <v>476</v>
      </c>
      <c r="J489" s="117" t="s">
        <v>9</v>
      </c>
      <c r="K489" s="116" t="s">
        <v>1188</v>
      </c>
    </row>
    <row r="490" spans="1:11" ht="15.75" customHeight="1">
      <c r="A490" s="65" t="s">
        <v>0</v>
      </c>
      <c r="B490" s="129" t="s">
        <v>1176</v>
      </c>
      <c r="C490" s="130"/>
      <c r="D490" s="83" t="s">
        <v>1175</v>
      </c>
      <c r="E490" s="83" t="s">
        <v>1174</v>
      </c>
      <c r="F490" s="86">
        <v>20</v>
      </c>
      <c r="G490" s="113"/>
      <c r="H490" s="56">
        <f t="shared" ref="H490" si="106">G490*F490</f>
        <v>0</v>
      </c>
      <c r="I490" s="114"/>
      <c r="J490" s="60">
        <f t="shared" ref="J490" si="107">ROUND(H490*(1+I490),2)</f>
        <v>0</v>
      </c>
      <c r="K490" s="64"/>
    </row>
    <row r="491" spans="1:11" ht="15.75">
      <c r="A491" s="133" t="s">
        <v>789</v>
      </c>
      <c r="B491" s="133"/>
      <c r="C491" s="133"/>
      <c r="D491" s="133"/>
      <c r="E491" s="133"/>
      <c r="F491" s="133"/>
      <c r="G491" s="133"/>
      <c r="H491" s="90">
        <f>SUM(H490:H490)</f>
        <v>0</v>
      </c>
      <c r="I491" s="91" t="s">
        <v>790</v>
      </c>
      <c r="J491" s="90">
        <f>SUM(J490:J490)</f>
        <v>0</v>
      </c>
      <c r="K491" s="6"/>
    </row>
    <row r="495" spans="1:11" ht="16.5" thickBot="1">
      <c r="A495" s="67" t="s">
        <v>511</v>
      </c>
      <c r="B495" s="68">
        <v>8</v>
      </c>
      <c r="C495" s="67"/>
      <c r="D495" s="67"/>
      <c r="E495" s="67"/>
      <c r="F495" s="67"/>
      <c r="G495" s="67"/>
      <c r="H495" s="67"/>
      <c r="I495" s="67"/>
      <c r="J495" s="67"/>
      <c r="K495" s="6"/>
    </row>
    <row r="496" spans="1:11" ht="47.25">
      <c r="A496" s="105" t="s">
        <v>80</v>
      </c>
      <c r="B496" s="151" t="s">
        <v>472</v>
      </c>
      <c r="C496" s="152"/>
      <c r="D496" s="105" t="s">
        <v>473</v>
      </c>
      <c r="E496" s="106" t="s">
        <v>474</v>
      </c>
      <c r="F496" s="105" t="s">
        <v>510</v>
      </c>
      <c r="G496" s="106" t="s">
        <v>475</v>
      </c>
      <c r="H496" s="106" t="s">
        <v>7</v>
      </c>
      <c r="I496" s="115" t="s">
        <v>476</v>
      </c>
      <c r="J496" s="118" t="s">
        <v>9</v>
      </c>
      <c r="K496" s="116" t="s">
        <v>1188</v>
      </c>
    </row>
    <row r="497" spans="1:11" ht="15.75">
      <c r="A497" s="120" t="s">
        <v>0</v>
      </c>
      <c r="B497" s="110" t="s">
        <v>1180</v>
      </c>
      <c r="C497" s="111"/>
      <c r="D497" s="83" t="s">
        <v>1181</v>
      </c>
      <c r="E497" s="124" t="s">
        <v>788</v>
      </c>
      <c r="F497" s="102">
        <v>2</v>
      </c>
      <c r="G497" s="103"/>
      <c r="H497" s="56">
        <f t="shared" ref="H497:H499" si="108">G497*F497</f>
        <v>0</v>
      </c>
      <c r="I497" s="104"/>
      <c r="J497" s="123">
        <f t="shared" ref="J497:J499" si="109">ROUND(H497*(1+I497),2)</f>
        <v>0</v>
      </c>
      <c r="K497" s="61"/>
    </row>
    <row r="498" spans="1:11" ht="15.75">
      <c r="A498" s="120" t="s">
        <v>13</v>
      </c>
      <c r="B498" s="131" t="s">
        <v>1184</v>
      </c>
      <c r="C498" s="132"/>
      <c r="D498" s="89" t="s">
        <v>1183</v>
      </c>
      <c r="E498" s="89" t="s">
        <v>788</v>
      </c>
      <c r="F498" s="125">
        <v>1</v>
      </c>
      <c r="G498" s="126"/>
      <c r="H498" s="121">
        <f t="shared" si="108"/>
        <v>0</v>
      </c>
      <c r="I498" s="127"/>
      <c r="J498" s="122">
        <f t="shared" si="109"/>
        <v>0</v>
      </c>
      <c r="K498" s="61"/>
    </row>
    <row r="499" spans="1:11" ht="15.75">
      <c r="A499" s="65" t="s">
        <v>14</v>
      </c>
      <c r="B499" s="159" t="s">
        <v>1184</v>
      </c>
      <c r="C499" s="160"/>
      <c r="D499" s="112" t="s">
        <v>1185</v>
      </c>
      <c r="E499" s="112" t="s">
        <v>788</v>
      </c>
      <c r="F499" s="102">
        <v>1</v>
      </c>
      <c r="G499" s="103"/>
      <c r="H499" s="56">
        <f t="shared" si="108"/>
        <v>0</v>
      </c>
      <c r="I499" s="104"/>
      <c r="J499" s="123">
        <f t="shared" si="109"/>
        <v>0</v>
      </c>
      <c r="K499" s="119"/>
    </row>
    <row r="500" spans="1:11" ht="15.75">
      <c r="A500" s="133" t="s">
        <v>789</v>
      </c>
      <c r="B500" s="133"/>
      <c r="C500" s="133"/>
      <c r="D500" s="133"/>
      <c r="E500" s="133"/>
      <c r="F500" s="133"/>
      <c r="G500" s="133"/>
      <c r="H500" s="90">
        <f>SUM(H497:H499)</f>
        <v>0</v>
      </c>
      <c r="I500" s="91" t="s">
        <v>790</v>
      </c>
      <c r="J500" s="90">
        <f>SUM(J497:J499)</f>
        <v>0</v>
      </c>
      <c r="K500" s="6"/>
    </row>
  </sheetData>
  <sheetProtection selectLockedCells="1" selectUnlockedCells="1"/>
  <sortState xmlns:xlrd2="http://schemas.microsoft.com/office/spreadsheetml/2017/richdata2" ref="B7:J319">
    <sortCondition ref="B319"/>
  </sortState>
  <mergeCells count="60">
    <mergeCell ref="B499:C499"/>
    <mergeCell ref="A500:G500"/>
    <mergeCell ref="B498:C498"/>
    <mergeCell ref="A491:G491"/>
    <mergeCell ref="B496:C496"/>
    <mergeCell ref="B484:C484"/>
    <mergeCell ref="B489:C489"/>
    <mergeCell ref="B490:C490"/>
    <mergeCell ref="B466:C466"/>
    <mergeCell ref="B456:C456"/>
    <mergeCell ref="B483:C483"/>
    <mergeCell ref="B480:C480"/>
    <mergeCell ref="B481:C481"/>
    <mergeCell ref="B482:C482"/>
    <mergeCell ref="B467:C467"/>
    <mergeCell ref="B478:C478"/>
    <mergeCell ref="B479:C479"/>
    <mergeCell ref="A474:G474"/>
    <mergeCell ref="A468:G468"/>
    <mergeCell ref="B457:C457"/>
    <mergeCell ref="K189:K193"/>
    <mergeCell ref="B433:C433"/>
    <mergeCell ref="B434:C434"/>
    <mergeCell ref="B432:C432"/>
    <mergeCell ref="B428:C428"/>
    <mergeCell ref="B426:C426"/>
    <mergeCell ref="B439:C439"/>
    <mergeCell ref="B440:C440"/>
    <mergeCell ref="B441:C441"/>
    <mergeCell ref="B444:C444"/>
    <mergeCell ref="A2:J2"/>
    <mergeCell ref="A429:G429"/>
    <mergeCell ref="A435:G435"/>
    <mergeCell ref="B427:C427"/>
    <mergeCell ref="B425:C425"/>
    <mergeCell ref="A422:G422"/>
    <mergeCell ref="B442:C442"/>
    <mergeCell ref="B455:C455"/>
    <mergeCell ref="B446:C446"/>
    <mergeCell ref="B447:C447"/>
    <mergeCell ref="B448:C448"/>
    <mergeCell ref="B450:C450"/>
    <mergeCell ref="B451:C451"/>
    <mergeCell ref="B449:C449"/>
    <mergeCell ref="B445:C445"/>
    <mergeCell ref="B458:C458"/>
    <mergeCell ref="A485:G485"/>
    <mergeCell ref="B443:C443"/>
    <mergeCell ref="B473:C473"/>
    <mergeCell ref="B463:C463"/>
    <mergeCell ref="B464:C464"/>
    <mergeCell ref="B465:C465"/>
    <mergeCell ref="B472:C472"/>
    <mergeCell ref="B459:C459"/>
    <mergeCell ref="B460:C460"/>
    <mergeCell ref="B461:C461"/>
    <mergeCell ref="B462:C462"/>
    <mergeCell ref="B452:C452"/>
    <mergeCell ref="B453:C453"/>
    <mergeCell ref="B454:C454"/>
  </mergeCells>
  <phoneticPr fontId="15" type="noConversion"/>
  <pageMargins left="0.7" right="0.7" top="0.75" bottom="0.75" header="0.3" footer="0.3"/>
  <pageSetup paperSize="9" scale="68" firstPageNumber="0" fitToHeight="0" orientation="landscape"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5" sqref="F15"/>
    </sheetView>
  </sheetViews>
  <sheetFormatPr defaultColWidth="8.7109375" defaultRowHeight="15"/>
  <cols>
    <col min="1" max="16384" width="8.7109375" style="1"/>
  </cols>
  <sheetData/>
  <sheetProtection selectLockedCells="1" selectUnlockedCells="1"/>
  <pageMargins left="0.7" right="0.7" top="0.3" bottom="0.3" header="0.3" footer="0.3"/>
  <pageSetup paperSize="9" orientation="portrait" useFirstPageNumber="1"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leki jeden pakiet alfabetycznie</vt:lpstr>
      <vt:lpstr>Arkusz4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j</dc:creator>
  <cp:lastModifiedBy>Krzysztof j</cp:lastModifiedBy>
  <cp:lastPrinted>2021-08-26T18:32:40Z</cp:lastPrinted>
  <dcterms:created xsi:type="dcterms:W3CDTF">2017-04-07T10:15:59Z</dcterms:created>
  <dcterms:modified xsi:type="dcterms:W3CDTF">2022-09-01T09:53:55Z</dcterms:modified>
</cp:coreProperties>
</file>