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Pakiet_1" sheetId="1" r:id="rId1"/>
    <sheet name="Pakiet 2" sheetId="2" r:id="rId2"/>
    <sheet name="Pakiet_3" sheetId="3" r:id="rId3"/>
    <sheet name="Pakiet_4" sheetId="4" r:id="rId4"/>
    <sheet name="Pakiet_5" sheetId="5" r:id="rId5"/>
    <sheet name="Pakiet_6" sheetId="6" r:id="rId6"/>
    <sheet name="Pakiet_7" sheetId="7" r:id="rId7"/>
    <sheet name="Pakiet_8" sheetId="8" r:id="rId8"/>
    <sheet name="Pakiet_9" sheetId="9" r:id="rId9"/>
    <sheet name="Pakiet_10" sheetId="10" r:id="rId10"/>
    <sheet name="Pakiet_11" sheetId="11" r:id="rId11"/>
    <sheet name="Pakiet 12" sheetId="12" r:id="rId12"/>
    <sheet name="Pakiet_13" sheetId="13" r:id="rId13"/>
    <sheet name="Pakiet 14" sheetId="14" r:id="rId14"/>
  </sheets>
  <definedNames>
    <definedName name="_xlnm.Print_Area" localSheetId="0">'Pakiet_1'!$A$1:$K$10</definedName>
  </definedNames>
  <calcPr fullCalcOnLoad="1"/>
</workbook>
</file>

<file path=xl/sharedStrings.xml><?xml version="1.0" encoding="utf-8"?>
<sst xmlns="http://schemas.openxmlformats.org/spreadsheetml/2006/main" count="404" uniqueCount="152">
  <si>
    <t>UWAGA
W przypadku, gdyw trakcie prowadzonego postępowania lek ujęty w niniejszym załączniku:
■ został wycofany z produkcji, lub
■ np. zakończono jego produkcję (brak harmonizacji) - zaleca się, aby Wykonawca na podstawie art. 38 ust. 1 ustawy prawo zamówień publicznych zwrócił się do Zamawiającego o wyjaśnienie treści siwz.  
Jednocześnie Zamawiający informuje, że w przypadku leku ujętego w niniejszym załączniku, a chwilowym (czasowym) jego brakiem taki lek należy wycenić.</t>
  </si>
  <si>
    <t>PAKIET  1</t>
  </si>
  <si>
    <t>l.p.</t>
  </si>
  <si>
    <t>Nazwa międzynarodowa</t>
  </si>
  <si>
    <t>Nazwa handlowa i nazwa producenta</t>
  </si>
  <si>
    <t>Postać</t>
  </si>
  <si>
    <t>Dawka</t>
  </si>
  <si>
    <t>Ilość sztuk w op.</t>
  </si>
  <si>
    <t>Ilość (op.)</t>
  </si>
  <si>
    <t>Cena jedn. netto</t>
  </si>
  <si>
    <t>Stawka podatku
VAT (%)</t>
  </si>
  <si>
    <t>Wartość netto</t>
  </si>
  <si>
    <t xml:space="preserve">Wartość brutto </t>
  </si>
  <si>
    <t>UWAGA
W przypadku składania oferty na tabletkI, Zamawiający zamiennie dopuszcza tabletki w postaci:
    - drażetek
    - kapsułek
    - tabletek zwykłych
    - tabletek powlekanych
Zamawiający we wszystkich pakietach, w których występuje postać leku w opakowaniu: fiolka lub ampułka, dopuszcza zamianę:
1. fiolki na ampułkę
2. ampułki na fiolkę.
Wówczas Wykonawca w kolumnie "POSTAĆ” winien przekreślić wymaganą przez Zamawiającego postać danego produktu leczniczego oraz wpisać postać oferowanego przedmiotu zamówienia.</t>
  </si>
  <si>
    <r>
      <t xml:space="preserve">Wypełniając wersję elektroniczną w rubryce stawka podatku VAT% należy wpisać </t>
    </r>
    <r>
      <rPr>
        <b/>
        <u val="single"/>
        <sz val="8"/>
        <color indexed="12"/>
        <rFont val="Arial"/>
        <family val="2"/>
      </rPr>
      <t>tylko cyfrę</t>
    </r>
    <r>
      <rPr>
        <b/>
        <sz val="8"/>
        <color indexed="12"/>
        <rFont val="Arial"/>
        <family val="2"/>
      </rPr>
      <t xml:space="preserve">  np.: 8.</t>
    </r>
  </si>
  <si>
    <t>………………………………………………
podpis Wykonawcy
lub osoby uprawnionej do reprezentowania Wykonawcy</t>
  </si>
  <si>
    <t>UWAGA
W przypadku, gdyw trakcie prowadzonego postępowania lek ujęty w niniejszym załączniku:
■ został wycofany z produkcji, lub
■ np. zakończono jego produkcję (brak harmonizacji) - zaleca się, aby Wykonawca zwrócił się do Zamawiającego o wyjaśnienie treści siwz.  
Jednocześnie Zamawiający informuje, że w przypadku leku ujętego w niniejszym załączniku, a chwilowym (czasowym) jego brakiem taki lek należy wycenić.</t>
  </si>
  <si>
    <t>PAKIET  2</t>
  </si>
  <si>
    <t>CISATRACURINUM</t>
  </si>
  <si>
    <t>inj.</t>
  </si>
  <si>
    <t>2mg/ml</t>
  </si>
  <si>
    <t>5 amp x 2,5ml</t>
  </si>
  <si>
    <t>5 amp x 5ml</t>
  </si>
  <si>
    <t>PAKIET  3</t>
  </si>
  <si>
    <t>PAKIET  4</t>
  </si>
  <si>
    <t>Polividonum iodinatum (100 g roztworu zawiera 7,5 g powidonu jodowany, z 10% zawartością jodu)</t>
  </si>
  <si>
    <t>roztwór na skórę</t>
  </si>
  <si>
    <t>1000 ml</t>
  </si>
  <si>
    <t>Wartość pakietu nr 4:</t>
  </si>
  <si>
    <t>PAKIET  5</t>
  </si>
  <si>
    <t>Roztwór glukozy 30%, sterylny, gotowy do użycia, bez konserwantów i substancji pomocniczych,</t>
  </si>
  <si>
    <t>do podawania doustnego</t>
  </si>
  <si>
    <t>Pojedyncze dawki po 0,7 ml</t>
  </si>
  <si>
    <t>Wartość pakietu nr 5:</t>
  </si>
  <si>
    <t>PAKIET  6</t>
  </si>
  <si>
    <t>Sterylny roztwór zawierający 0,1% poliheksanidynę 0,1% undecylenamidopryl betainy</t>
  </si>
  <si>
    <t>Roztwór</t>
  </si>
  <si>
    <t>350 ml</t>
  </si>
  <si>
    <t>96% Ethanolum  + Alcohol izopropylicus (78,83 g + 10 g)/100g roztworu</t>
  </si>
  <si>
    <t>250 ml</t>
  </si>
  <si>
    <t>Wartość pakietu nr 6:</t>
  </si>
  <si>
    <t>Wypełniając wersję elektroniczną w rubryce stawka podatku VAT% należy wpisać tylko cyfrę  np.: 8.</t>
  </si>
  <si>
    <t>PAKIET  7</t>
  </si>
  <si>
    <t>Insulinum humanum 30/70 (30% ins. Rozpuszcz. I 70% ins. Izofanowej) typu Gensulin M30</t>
  </si>
  <si>
    <t>300j.m./300ml</t>
  </si>
  <si>
    <t>5 wkładów</t>
  </si>
  <si>
    <t>Insulinum Humanum 50/50 (50% ins. Rozpuszcz. I 50% ins. Izofanowej) Typu Gensulin M50</t>
  </si>
  <si>
    <t>Insulinum humanum isophanum o pośrednim czasie działania Typu Gensulin N</t>
  </si>
  <si>
    <t>Insulinum humanum neutralis krótkodziałająca Typu Gensulin R</t>
  </si>
  <si>
    <t>300j.m./300 ml</t>
  </si>
  <si>
    <t>Insulinum humanum 25/75 (25% ins. Typu lizpro i 75% zaw. protaminowej lizpro) typu Humalog Mix25</t>
  </si>
  <si>
    <t>Insulinum humanum  50/50 (50% ins. Typu lizpro i 50% zaw. Protaminowej lizpro) typu Humalog Mix50</t>
  </si>
  <si>
    <t>Insulinum humanum isophanum o pośrodenim czasie działania, typu Insulatard Penfill</t>
  </si>
  <si>
    <t>Insulina analogowa szybkodziałająca typu lispro</t>
  </si>
  <si>
    <t>10 wkładów</t>
  </si>
  <si>
    <t>Insulinum humanum 30/70 (30% ins. Rozpuszcz. I 70% ins. Izofanowej) typu Mixtard penfill 30</t>
  </si>
  <si>
    <t>Insulinum Humanum 50/50 (50% ins. Rozpuszcz. I 50% ins. Izofanowej) Typu Mixtard penfill 50</t>
  </si>
  <si>
    <t>Insulina aspart krystalizowana z protaminą (70%) i rozpuszczalna insulina aspart(30%) typu NovoMix 30 Penfill</t>
  </si>
  <si>
    <t>Insulina aspart krystalizowana z protaminą (50%) i rozpuszczalna insulina aspart(50%) typu NovoMix 50 Penfill</t>
  </si>
  <si>
    <t>Insulina analogowa szybkodziałają typu aspart  typu NovoRapid Penfill</t>
  </si>
  <si>
    <t>PAKIET  8</t>
  </si>
  <si>
    <t>Ilość sztuk w opakowaniu</t>
  </si>
  <si>
    <t>Carbo medicinalis</t>
  </si>
  <si>
    <t>tabl.</t>
  </si>
  <si>
    <t>300 mg</t>
  </si>
  <si>
    <t>Sulodexidum</t>
  </si>
  <si>
    <t>300 LSU/ml</t>
  </si>
  <si>
    <t>Cefiximum</t>
  </si>
  <si>
    <t>granulat do sporządzania zawiesiny doustnej</t>
  </si>
  <si>
    <t>100 mg/5 ml</t>
  </si>
  <si>
    <t>100 ml</t>
  </si>
  <si>
    <t>Cilostazolum</t>
  </si>
  <si>
    <t>100 mg</t>
  </si>
  <si>
    <t>Diosminum (rejestracja lek)</t>
  </si>
  <si>
    <t>500 mg</t>
  </si>
  <si>
    <t>Oxytetracyclinum+Polymyxini B sulfas+Hydrocortisoni acetas</t>
  </si>
  <si>
    <t>krople do oczy, zawiesina</t>
  </si>
  <si>
    <t>5,0 mg+10 000 j.m.+15,0 mg</t>
  </si>
  <si>
    <t>5 ml</t>
  </si>
  <si>
    <t>0,1 % kwas hialuronowy w izotonicznym roztworze chlorku sodu</t>
  </si>
  <si>
    <t>roztwór do inhalacji</t>
  </si>
  <si>
    <t>30 amp.</t>
  </si>
  <si>
    <t>Thietylperazinum</t>
  </si>
  <si>
    <t>czopki</t>
  </si>
  <si>
    <t>6,5 mg</t>
  </si>
  <si>
    <t>Megestroli acetas</t>
  </si>
  <si>
    <t>zawiesina doustna</t>
  </si>
  <si>
    <t>40 mg/ml</t>
  </si>
  <si>
    <t>240 ml</t>
  </si>
  <si>
    <t>Lauromacrogolum 400</t>
  </si>
  <si>
    <t>60 mg/2 ml</t>
  </si>
  <si>
    <t>5 amp.</t>
  </si>
  <si>
    <t>Wartość pakietu nr 8:</t>
  </si>
  <si>
    <t>PAKIET  9</t>
  </si>
  <si>
    <t>46,7% trójsodowy cytrynian do wypełniania kanałów cewnika dializacyjnego</t>
  </si>
  <si>
    <t>2,5ml</t>
  </si>
  <si>
    <t>Wartość pakietu nr 9:</t>
  </si>
  <si>
    <t>PAKIET  10</t>
  </si>
  <si>
    <t>Rozmiar</t>
  </si>
  <si>
    <t>Plaster do mocowania drenów</t>
  </si>
  <si>
    <t>plaster</t>
  </si>
  <si>
    <t>8x8,7 cm</t>
  </si>
  <si>
    <t>Wartość pakietu nr 10:</t>
  </si>
  <si>
    <t>PAKIET  11</t>
  </si>
  <si>
    <t>Ilość sztuk 
w op.</t>
  </si>
  <si>
    <t>IMMUNOGLOBULINA LUDZKA NORMALNA (IV IG) 100 MG/ML Z CZEGO CO NAJMNIEJ 95% STANOWI LUDZKA IMMUNOGLOBULINA G; ZAWARTOŚĆ IgA MAKSYMALNIE 400 MIKROGRAMÓW NA ML. MOŻLIWOSĆ PODAWANIA U DZIECI (0-18 LAT)</t>
  </si>
  <si>
    <t>roztwór do infuzji</t>
  </si>
  <si>
    <t>20 ml</t>
  </si>
  <si>
    <t>Wartość pakietu nr 11:</t>
  </si>
  <si>
    <t>PAKIET  12</t>
  </si>
  <si>
    <t>Błękit metylenowy</t>
  </si>
  <si>
    <t>Roztwór jałowy 0,5%</t>
  </si>
  <si>
    <t>2ml</t>
  </si>
  <si>
    <t>Voriconazolum</t>
  </si>
  <si>
    <t>tabl. powl.</t>
  </si>
  <si>
    <t>200 mg</t>
  </si>
  <si>
    <t>Empagliflozyna</t>
  </si>
  <si>
    <t>10 mg</t>
  </si>
  <si>
    <t>Deksametazon</t>
  </si>
  <si>
    <t>4 mg</t>
  </si>
  <si>
    <t>8 mg</t>
  </si>
  <si>
    <t>Polyvidonum iodinatum (1000 ml roztworu zawiera 100 g powidonu jodowanego)</t>
  </si>
  <si>
    <t>Wartość pakietu nr 12:</t>
  </si>
  <si>
    <t>PAKIET  13</t>
  </si>
  <si>
    <t>Atrakuriowy benzylan</t>
  </si>
  <si>
    <t>roztwór do wstrz. lub infuzji</t>
  </si>
  <si>
    <t>25 mg/
2,5 ml</t>
  </si>
  <si>
    <t>5 amp. a 2,5 ml</t>
  </si>
  <si>
    <t>Wartość pakietu nr 13:</t>
  </si>
  <si>
    <t>PAKIET  14</t>
  </si>
  <si>
    <t>Calcium gluconate</t>
  </si>
  <si>
    <t>1000mg/
10ml</t>
  </si>
  <si>
    <t>10 amp.po  10 ml</t>
  </si>
  <si>
    <t>Wartość pakietu nr 14:</t>
  </si>
  <si>
    <t>500 ml</t>
  </si>
  <si>
    <t>Sugammadex</t>
  </si>
  <si>
    <t>200mg/
2ml</t>
  </si>
  <si>
    <t>10 fiol.po  2 ml</t>
  </si>
  <si>
    <t>Dieta kompletna pod względem odżywczym, normokaloryczna i normobiałkowa, płynna dieta peptydowa. Źródłem białka jest serwatka,  bogata w kwasy tłuszczowe MCT- 70 %, Do podawania doustnie lub przez zgłębnik. Osmolarność 220 mOsm/l</t>
  </si>
  <si>
    <t>butelka</t>
  </si>
  <si>
    <t>Płynna dieta peptydowa kompletna pod względem odżywczym, wysokoenergetyczna - 1,5 lcal/ ml) i wyokobiałkowa (47g/ 500 ml) bogata w kwasy tłuszczowe  omega- 3. 50 % tłuszczów w postaci MCT. Stosunek omega -6; omega - 3 wynosi 1,8: 1. Podawanie doustne lub zgłębnik. Osmolarność 425 mOsm/ l</t>
  </si>
  <si>
    <t xml:space="preserve">Kompletna pod względem odżywczym dieta peptydowa, normokaloryczna (1kcal/ ml), wysokobiałkowa (37% energii z białka) . 50 % tłuszczów w postaci MCT. Niska zawartość węglowodanów (29% energii). Do podawania przez zgłębnik. Osmolarność 278 mOsm/l </t>
  </si>
  <si>
    <t>Wartość pakietu nr 2:</t>
  </si>
  <si>
    <t>Wartość pakietu nr 3:</t>
  </si>
  <si>
    <t>Wartość pakietu nr 7</t>
  </si>
  <si>
    <r>
      <t xml:space="preserve">Załącznik nr 2 do SWZ </t>
    </r>
    <r>
      <rPr>
        <sz val="9"/>
        <color indexed="8"/>
        <rFont val="Arial"/>
        <family val="2"/>
      </rPr>
      <t xml:space="preserve"> w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postępowaniu </t>
    </r>
    <r>
      <rPr>
        <b/>
        <sz val="9"/>
        <color indexed="8"/>
        <rFont val="Arial"/>
        <family val="2"/>
      </rPr>
      <t xml:space="preserve">na dostawę leków </t>
    </r>
    <r>
      <rPr>
        <sz val="9"/>
        <color indexed="8"/>
        <rFont val="Arial"/>
        <family val="2"/>
      </rPr>
      <t xml:space="preserve">na potrzeby Szpitala Międzyrzeckiego Sp. z o.o. w Międzyrzeczu. </t>
    </r>
    <r>
      <rPr>
        <b/>
        <sz val="9"/>
        <color indexed="8"/>
        <rFont val="Arial"/>
        <family val="2"/>
      </rPr>
      <t xml:space="preserve">
Nr sprawy:</t>
    </r>
    <r>
      <rPr>
        <i/>
        <sz val="9"/>
        <color indexed="8"/>
        <rFont val="Arial"/>
        <family val="2"/>
      </rPr>
      <t xml:space="preserve"> ZP/P/02/22</t>
    </r>
  </si>
  <si>
    <r>
      <t xml:space="preserve">Załącznik nr 2 do SWZ  </t>
    </r>
    <r>
      <rPr>
        <sz val="9"/>
        <color indexed="8"/>
        <rFont val="Arial2"/>
        <family val="0"/>
      </rPr>
      <t>w postępowaniu</t>
    </r>
    <r>
      <rPr>
        <b/>
        <sz val="9"/>
        <color indexed="8"/>
        <rFont val="Arial2"/>
        <family val="0"/>
      </rPr>
      <t xml:space="preserve"> na dostawę leków </t>
    </r>
    <r>
      <rPr>
        <sz val="9"/>
        <color indexed="8"/>
        <rFont val="Arial2"/>
        <family val="0"/>
      </rPr>
      <t>na potrzeby Szpitala Międzyrzeckiego Sp. z o.o. w Międzyrzeczu.</t>
    </r>
    <r>
      <rPr>
        <b/>
        <sz val="9"/>
        <color indexed="8"/>
        <rFont val="Arial2"/>
        <family val="0"/>
      </rPr>
      <t xml:space="preserve"> 
Nr sprawy: </t>
    </r>
    <r>
      <rPr>
        <i/>
        <sz val="9"/>
        <color indexed="8"/>
        <rFont val="Arial2"/>
        <family val="0"/>
      </rPr>
      <t>ZP/P/02/22</t>
    </r>
  </si>
  <si>
    <r>
      <t xml:space="preserve">Załącznik nr 2 do SWZ  </t>
    </r>
    <r>
      <rPr>
        <sz val="9"/>
        <color indexed="8"/>
        <rFont val="Arial2"/>
        <family val="0"/>
      </rPr>
      <t>w postępowaniu</t>
    </r>
    <r>
      <rPr>
        <b/>
        <sz val="9"/>
        <color indexed="8"/>
        <rFont val="Arial2"/>
        <family val="0"/>
      </rPr>
      <t xml:space="preserve"> na dostawę leków </t>
    </r>
    <r>
      <rPr>
        <sz val="9"/>
        <color indexed="8"/>
        <rFont val="Arial2"/>
        <family val="0"/>
      </rPr>
      <t xml:space="preserve">na potrzeby Szpitala Międzyrzeckiego Sp. z o.o. w Międzyrzeczu. </t>
    </r>
    <r>
      <rPr>
        <b/>
        <sz val="9"/>
        <color indexed="8"/>
        <rFont val="Arial2"/>
        <family val="0"/>
      </rPr>
      <t xml:space="preserve">
Nr sprawy: </t>
    </r>
    <r>
      <rPr>
        <i/>
        <sz val="9"/>
        <color indexed="8"/>
        <rFont val="Arial2"/>
        <family val="0"/>
      </rPr>
      <t>ZP/P/02/22</t>
    </r>
  </si>
  <si>
    <t>Wartość pakietu nr 1:</t>
  </si>
  <si>
    <r>
      <t xml:space="preserve">Załącznik nr 2 do SWZ  </t>
    </r>
    <r>
      <rPr>
        <sz val="9"/>
        <color indexed="8"/>
        <rFont val="Arial2"/>
        <family val="0"/>
      </rPr>
      <t xml:space="preserve">w postępowaniu </t>
    </r>
    <r>
      <rPr>
        <b/>
        <sz val="9"/>
        <color indexed="8"/>
        <rFont val="Arial2"/>
        <family val="0"/>
      </rPr>
      <t xml:space="preserve">na dostawę leków </t>
    </r>
    <r>
      <rPr>
        <sz val="9"/>
        <color indexed="8"/>
        <rFont val="Arial2"/>
        <family val="0"/>
      </rPr>
      <t xml:space="preserve">na potrzeby Szpitala Międzyrzeckiego Sp. z o.o. w Międzyrzeczu. </t>
    </r>
    <r>
      <rPr>
        <b/>
        <sz val="9"/>
        <color indexed="8"/>
        <rFont val="Arial2"/>
        <family val="0"/>
      </rPr>
      <t xml:space="preserve">
Nr sprawy: </t>
    </r>
    <r>
      <rPr>
        <i/>
        <sz val="9"/>
        <color indexed="8"/>
        <rFont val="Arial2"/>
        <family val="0"/>
      </rPr>
      <t>ZP/P/02/22</t>
    </r>
  </si>
  <si>
    <r>
      <t xml:space="preserve">Załącznik nr 2 do SWZ  </t>
    </r>
    <r>
      <rPr>
        <sz val="9"/>
        <color indexed="8"/>
        <rFont val="Arial2"/>
        <family val="0"/>
      </rPr>
      <t>w postępowaniu</t>
    </r>
    <r>
      <rPr>
        <b/>
        <sz val="9"/>
        <color indexed="8"/>
        <rFont val="Arial2"/>
        <family val="0"/>
      </rPr>
      <t xml:space="preserve"> na dostawę leków n</t>
    </r>
    <r>
      <rPr>
        <sz val="9"/>
        <color indexed="8"/>
        <rFont val="Arial2"/>
        <family val="0"/>
      </rPr>
      <t>a potrzeby Szpitala Międzyrzeckiego Sp. z o.o. w Międzyrzeczu.</t>
    </r>
    <r>
      <rPr>
        <b/>
        <sz val="9"/>
        <color indexed="8"/>
        <rFont val="Arial2"/>
        <family val="0"/>
      </rPr>
      <t xml:space="preserve"> 
Nr sprawy: </t>
    </r>
    <r>
      <rPr>
        <i/>
        <sz val="9"/>
        <color indexed="8"/>
        <rFont val="Arial2"/>
        <family val="0"/>
      </rPr>
      <t>ZP/P/02/22</t>
    </r>
  </si>
  <si>
    <r>
      <t>Załącznik nr 2 do SWZ  w postępowaniu na dostawę leków na potrzeby Szpitala Międzyrzeckiego Sp. z o.o. w Międzyrzeczu. 
Nr sprawy:</t>
    </r>
    <r>
      <rPr>
        <i/>
        <sz val="9"/>
        <color indexed="8"/>
        <rFont val="Arial2"/>
        <family val="0"/>
      </rPr>
      <t xml:space="preserve"> ZP/P/02/22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</si>
</sst>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[$-415]#,##0"/>
    <numFmt numFmtId="166" formatCode="#,##0.00&quot; &quot;[$zł-415];[Red]&quot;-&quot;#,##0.00&quot; &quot;[$zł-415]"/>
    <numFmt numFmtId="167" formatCode="&quot; &quot;#,##0.00&quot; &quot;[$zł-415]&quot; &quot;;&quot;-&quot;#,##0.00&quot; &quot;[$zł-415]&quot; &quot;;&quot; -&quot;#&quot; &quot;[$zł-415]&quot; &quot;;@&quot; &quot;"/>
    <numFmt numFmtId="168" formatCode="[$-415]0.00%"/>
    <numFmt numFmtId="169" formatCode="[$-415]0%"/>
    <numFmt numFmtId="170" formatCode="&quot; &quot;#,##0.00&quot; zł &quot;;&quot;-&quot;#,##0.00&quot; zł &quot;;&quot; -&quot;00&quot; zł &quot;;&quot; &quot;@&quot; &quot;"/>
    <numFmt numFmtId="171" formatCode="&quot; &quot;0&quot;      &quot;;&quot;-&quot;0&quot;      &quot;;&quot; -&quot;#&quot;      &quot;;@&quot; &quot;"/>
    <numFmt numFmtId="172" formatCode="#,##0.00&quot; &quot;[$zł-415]"/>
    <numFmt numFmtId="173" formatCode="#,##0.00&quot; zł&quot;"/>
    <numFmt numFmtId="174" formatCode="&quot; &quot;#,##0.00&quot; zł &quot;;&quot;-&quot;#,##0.00&quot; zł &quot;;&quot; -&quot;#&quot; zł &quot;;@&quot; &quot;"/>
    <numFmt numFmtId="175" formatCode="#,##0.00&quot; &quot;[$EUR-415]"/>
    <numFmt numFmtId="176" formatCode="&quot; &quot;#,##0.00&quot;      &quot;;&quot;-&quot;#,##0.00&quot;      &quot;;&quot; -&quot;#&quot;      &quot;;@&quot; &quot;"/>
    <numFmt numFmtId="177" formatCode="&quot; &quot;#,##0.00&quot; &quot;[$zł-415]&quot; &quot;;&quot;-&quot;#,##0.00&quot; &quot;[$zł-415]&quot; &quot;;&quot; -&quot;00&quot; &quot;[$zł-415]&quot; &quot;;&quot; &quot;@&quot; &quot;"/>
  </numFmts>
  <fonts count="7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2"/>
      <family val="0"/>
    </font>
    <font>
      <sz val="9"/>
      <color indexed="8"/>
      <name val="Arial2"/>
      <family val="0"/>
    </font>
    <font>
      <i/>
      <sz val="9"/>
      <color indexed="8"/>
      <name val="Arial2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2"/>
      <family val="0"/>
    </font>
    <font>
      <sz val="8"/>
      <color indexed="8"/>
      <name val="Arial2"/>
      <family val="0"/>
    </font>
    <font>
      <sz val="10"/>
      <color indexed="8"/>
      <name val="Arial2"/>
      <family val="0"/>
    </font>
    <font>
      <b/>
      <i/>
      <sz val="8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12"/>
      <name val="Arial2"/>
      <family val="0"/>
    </font>
    <font>
      <b/>
      <sz val="9"/>
      <color indexed="12"/>
      <name val="Arial"/>
      <family val="2"/>
    </font>
    <font>
      <b/>
      <sz val="8"/>
      <color indexed="8"/>
      <name val="Arial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2"/>
      <family val="0"/>
    </font>
    <font>
      <sz val="8"/>
      <color rgb="FF000000"/>
      <name val="Arial2"/>
      <family val="0"/>
    </font>
    <font>
      <sz val="10"/>
      <color rgb="FF000000"/>
      <name val="Arial2"/>
      <family val="0"/>
    </font>
    <font>
      <b/>
      <i/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0000FF"/>
      <name val="Arial2"/>
      <family val="0"/>
    </font>
    <font>
      <b/>
      <sz val="8"/>
      <color rgb="FF0000FF"/>
      <name val="Arial"/>
      <family val="2"/>
    </font>
    <font>
      <b/>
      <sz val="9"/>
      <color rgb="FF000000"/>
      <name val="Arial2"/>
      <family val="0"/>
    </font>
    <font>
      <b/>
      <sz val="9"/>
      <color rgb="FF0000FF"/>
      <name val="Arial"/>
      <family val="2"/>
    </font>
    <font>
      <b/>
      <sz val="8"/>
      <color rgb="FF000000"/>
      <name val="Arial3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7" fillId="0" borderId="0" applyBorder="0" applyProtection="0">
      <alignment/>
    </xf>
    <xf numFmtId="174" fontId="48" fillId="0" borderId="0" applyBorder="0" applyProtection="0">
      <alignment/>
    </xf>
    <xf numFmtId="164" fontId="48" fillId="0" borderId="0" applyBorder="0" applyProtection="0">
      <alignment/>
    </xf>
    <xf numFmtId="164" fontId="48" fillId="0" borderId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4" fontId="56" fillId="0" borderId="0" applyBorder="0" applyProtection="0">
      <alignment/>
    </xf>
    <xf numFmtId="0" fontId="57" fillId="27" borderId="1" applyNumberFormat="0" applyAlignment="0" applyProtection="0"/>
    <xf numFmtId="9" fontId="42" fillId="0" borderId="0" applyFont="0" applyFill="0" applyBorder="0" applyAlignment="0" applyProtection="0"/>
    <xf numFmtId="0" fontId="58" fillId="0" borderId="0" applyNumberFormat="0" applyBorder="0" applyProtection="0">
      <alignment/>
    </xf>
    <xf numFmtId="166" fontId="58" fillId="0" borderId="0" applyBorder="0" applyProtection="0">
      <alignment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31" borderId="9" applyNumberFormat="0" applyFont="0" applyAlignment="0" applyProtection="0"/>
    <xf numFmtId="177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4" fontId="64" fillId="33" borderId="10" xfId="47" applyFont="1" applyFill="1" applyBorder="1" applyAlignment="1">
      <alignment horizontal="center" vertical="center" wrapText="1"/>
    </xf>
    <xf numFmtId="166" fontId="64" fillId="33" borderId="10" xfId="47" applyNumberFormat="1" applyFont="1" applyFill="1" applyBorder="1" applyAlignment="1">
      <alignment horizontal="center" vertical="center" wrapText="1"/>
    </xf>
    <xf numFmtId="164" fontId="64" fillId="0" borderId="10" xfId="47" applyFont="1" applyFill="1" applyBorder="1" applyAlignment="1">
      <alignment horizontal="center" vertical="center" wrapText="1"/>
    </xf>
    <xf numFmtId="164" fontId="64" fillId="0" borderId="10" xfId="57" applyFont="1" applyFill="1" applyBorder="1" applyAlignment="1">
      <alignment horizontal="center" vertical="center" wrapText="1"/>
    </xf>
    <xf numFmtId="169" fontId="64" fillId="0" borderId="10" xfId="57" applyNumberFormat="1" applyFont="1" applyFill="1" applyBorder="1" applyAlignment="1">
      <alignment horizontal="center" vertical="center" wrapText="1"/>
    </xf>
    <xf numFmtId="166" fontId="64" fillId="0" borderId="10" xfId="0" applyNumberFormat="1" applyFont="1" applyFill="1" applyBorder="1" applyAlignment="1">
      <alignment horizontal="center" vertical="center" wrapText="1"/>
    </xf>
    <xf numFmtId="167" fontId="64" fillId="0" borderId="10" xfId="47" applyNumberFormat="1" applyFont="1" applyFill="1" applyBorder="1" applyAlignment="1">
      <alignment horizontal="center" vertical="center" wrapText="1"/>
    </xf>
    <xf numFmtId="167" fontId="65" fillId="34" borderId="10" xfId="47" applyNumberFormat="1" applyFont="1" applyFill="1" applyBorder="1" applyAlignment="1">
      <alignment horizontal="right" vertical="center" wrapText="1"/>
    </xf>
    <xf numFmtId="165" fontId="64" fillId="33" borderId="10" xfId="47" applyNumberFormat="1" applyFont="1" applyFill="1" applyBorder="1" applyAlignment="1">
      <alignment horizontal="center" vertical="center" wrapText="1"/>
    </xf>
    <xf numFmtId="167" fontId="64" fillId="33" borderId="10" xfId="47" applyNumberFormat="1" applyFont="1" applyFill="1" applyBorder="1" applyAlignment="1">
      <alignment horizontal="center" vertical="center" wrapText="1"/>
    </xf>
    <xf numFmtId="164" fontId="64" fillId="35" borderId="10" xfId="57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164" fontId="64" fillId="35" borderId="10" xfId="47" applyFont="1" applyFill="1" applyBorder="1" applyAlignment="1">
      <alignment horizontal="center" vertical="center" wrapText="1"/>
    </xf>
    <xf numFmtId="166" fontId="64" fillId="35" borderId="10" xfId="0" applyNumberFormat="1" applyFont="1" applyFill="1" applyBorder="1" applyAlignment="1">
      <alignment horizontal="center" vertical="center"/>
    </xf>
    <xf numFmtId="174" fontId="64" fillId="35" borderId="10" xfId="45" applyFont="1" applyFill="1" applyBorder="1" applyAlignment="1">
      <alignment horizontal="center" vertical="center"/>
    </xf>
    <xf numFmtId="174" fontId="48" fillId="0" borderId="10" xfId="45" applyFont="1" applyFill="1" applyBorder="1" applyAlignment="1">
      <alignment horizontal="right" vertical="top"/>
    </xf>
    <xf numFmtId="164" fontId="64" fillId="0" borderId="11" xfId="47" applyFont="1" applyFill="1" applyBorder="1" applyAlignment="1">
      <alignment horizontal="center" vertical="center" wrapText="1"/>
    </xf>
    <xf numFmtId="164" fontId="64" fillId="0" borderId="11" xfId="57" applyFont="1" applyFill="1" applyBorder="1" applyAlignment="1">
      <alignment horizontal="left" vertical="center" wrapText="1"/>
    </xf>
    <xf numFmtId="164" fontId="64" fillId="0" borderId="11" xfId="57" applyFont="1" applyFill="1" applyBorder="1" applyAlignment="1">
      <alignment horizontal="center" vertical="center" wrapText="1"/>
    </xf>
    <xf numFmtId="166" fontId="64" fillId="0" borderId="11" xfId="0" applyNumberFormat="1" applyFont="1" applyBorder="1" applyAlignment="1">
      <alignment horizontal="center" vertical="center"/>
    </xf>
    <xf numFmtId="174" fontId="64" fillId="0" borderId="10" xfId="45" applyFont="1" applyFill="1" applyBorder="1" applyAlignment="1">
      <alignment horizontal="center" vertical="center"/>
    </xf>
    <xf numFmtId="164" fontId="64" fillId="33" borderId="11" xfId="47" applyFont="1" applyFill="1" applyBorder="1" applyAlignment="1">
      <alignment vertical="center" wrapText="1"/>
    </xf>
    <xf numFmtId="164" fontId="64" fillId="33" borderId="11" xfId="47" applyFont="1" applyFill="1" applyBorder="1" applyAlignment="1">
      <alignment horizontal="left" vertical="center" wrapText="1"/>
    </xf>
    <xf numFmtId="164" fontId="64" fillId="33" borderId="11" xfId="47" applyFont="1" applyFill="1" applyBorder="1" applyAlignment="1">
      <alignment horizontal="right" vertical="center" wrapText="1"/>
    </xf>
    <xf numFmtId="165" fontId="65" fillId="33" borderId="11" xfId="47" applyNumberFormat="1" applyFont="1" applyFill="1" applyBorder="1" applyAlignment="1">
      <alignment horizontal="right" vertical="center" wrapText="1"/>
    </xf>
    <xf numFmtId="166" fontId="64" fillId="33" borderId="11" xfId="47" applyNumberFormat="1" applyFont="1" applyFill="1" applyBorder="1" applyAlignment="1">
      <alignment vertical="center" wrapText="1"/>
    </xf>
    <xf numFmtId="164" fontId="64" fillId="33" borderId="11" xfId="47" applyFont="1" applyFill="1" applyBorder="1" applyAlignment="1">
      <alignment horizontal="center" vertical="center" wrapText="1"/>
    </xf>
    <xf numFmtId="167" fontId="65" fillId="33" borderId="11" xfId="47" applyNumberFormat="1" applyFont="1" applyFill="1" applyBorder="1" applyAlignment="1">
      <alignment horizontal="right" vertical="center" wrapText="1"/>
    </xf>
    <xf numFmtId="164" fontId="64" fillId="0" borderId="10" xfId="47" applyFont="1" applyFill="1" applyBorder="1" applyAlignment="1">
      <alignment vertical="center" wrapText="1"/>
    </xf>
    <xf numFmtId="164" fontId="64" fillId="0" borderId="10" xfId="57" applyFont="1" applyFill="1" applyBorder="1" applyAlignment="1">
      <alignment horizontal="left" vertical="center" wrapText="1"/>
    </xf>
    <xf numFmtId="164" fontId="64" fillId="0" borderId="10" xfId="47" applyFont="1" applyFill="1" applyBorder="1" applyAlignment="1">
      <alignment horizontal="left" vertical="center" wrapText="1"/>
    </xf>
    <xf numFmtId="164" fontId="64" fillId="0" borderId="10" xfId="57" applyFont="1" applyFill="1" applyBorder="1" applyAlignment="1">
      <alignment horizontal="right" vertical="center" wrapText="1"/>
    </xf>
    <xf numFmtId="166" fontId="64" fillId="0" borderId="10" xfId="0" applyNumberFormat="1" applyFont="1" applyFill="1" applyBorder="1" applyAlignment="1">
      <alignment vertical="center" wrapText="1"/>
    </xf>
    <xf numFmtId="167" fontId="64" fillId="0" borderId="10" xfId="47" applyNumberFormat="1" applyFont="1" applyFill="1" applyBorder="1" applyAlignment="1">
      <alignment vertical="center" wrapText="1"/>
    </xf>
    <xf numFmtId="167" fontId="65" fillId="34" borderId="10" xfId="47" applyNumberFormat="1" applyFont="1" applyFill="1" applyBorder="1" applyAlignment="1">
      <alignment horizontal="right" vertical="top" wrapText="1"/>
    </xf>
    <xf numFmtId="165" fontId="64" fillId="33" borderId="11" xfId="47" applyNumberFormat="1" applyFont="1" applyFill="1" applyBorder="1" applyAlignment="1">
      <alignment horizontal="center" vertical="center" wrapText="1"/>
    </xf>
    <xf numFmtId="166" fontId="64" fillId="33" borderId="11" xfId="47" applyNumberFormat="1" applyFont="1" applyFill="1" applyBorder="1" applyAlignment="1">
      <alignment horizontal="center" vertical="center" wrapText="1"/>
    </xf>
    <xf numFmtId="167" fontId="64" fillId="33" borderId="11" xfId="47" applyNumberFormat="1" applyFont="1" applyFill="1" applyBorder="1" applyAlignment="1">
      <alignment horizontal="center" vertical="center" wrapText="1"/>
    </xf>
    <xf numFmtId="164" fontId="64" fillId="0" borderId="10" xfId="47" applyFont="1" applyFill="1" applyBorder="1" applyAlignment="1">
      <alignment vertical="top" wrapText="1"/>
    </xf>
    <xf numFmtId="164" fontId="64" fillId="0" borderId="10" xfId="57" applyFont="1" applyFill="1" applyBorder="1" applyAlignment="1">
      <alignment vertical="center" wrapText="1"/>
    </xf>
    <xf numFmtId="167" fontId="66" fillId="34" borderId="10" xfId="47" applyNumberFormat="1" applyFont="1" applyFill="1" applyBorder="1" applyAlignment="1">
      <alignment horizontal="right" vertical="top" wrapText="1"/>
    </xf>
    <xf numFmtId="164" fontId="67" fillId="33" borderId="11" xfId="47" applyFont="1" applyFill="1" applyBorder="1" applyAlignment="1">
      <alignment vertical="top" wrapText="1"/>
    </xf>
    <xf numFmtId="164" fontId="67" fillId="33" borderId="11" xfId="47" applyFont="1" applyFill="1" applyBorder="1" applyAlignment="1">
      <alignment horizontal="center" vertical="center" wrapText="1"/>
    </xf>
    <xf numFmtId="165" fontId="67" fillId="33" borderId="11" xfId="47" applyNumberFormat="1" applyFont="1" applyFill="1" applyBorder="1" applyAlignment="1">
      <alignment horizontal="center" vertical="center" wrapText="1"/>
    </xf>
    <xf numFmtId="166" fontId="67" fillId="33" borderId="11" xfId="47" applyNumberFormat="1" applyFont="1" applyFill="1" applyBorder="1" applyAlignment="1">
      <alignment horizontal="center" vertical="center" wrapText="1"/>
    </xf>
    <xf numFmtId="167" fontId="67" fillId="33" borderId="11" xfId="47" applyNumberFormat="1" applyFont="1" applyFill="1" applyBorder="1" applyAlignment="1">
      <alignment horizontal="center" vertical="center" wrapText="1"/>
    </xf>
    <xf numFmtId="164" fontId="68" fillId="0" borderId="12" xfId="47" applyFont="1" applyFill="1" applyBorder="1" applyAlignment="1">
      <alignment vertical="top" wrapText="1"/>
    </xf>
    <xf numFmtId="0" fontId="64" fillId="0" borderId="10" xfId="0" applyFont="1" applyBorder="1" applyAlignment="1">
      <alignment vertical="center"/>
    </xf>
    <xf numFmtId="164" fontId="67" fillId="0" borderId="12" xfId="47" applyFont="1" applyFill="1" applyBorder="1" applyAlignment="1">
      <alignment vertical="top" wrapText="1"/>
    </xf>
    <xf numFmtId="167" fontId="66" fillId="34" borderId="13" xfId="47" applyNumberFormat="1" applyFont="1" applyFill="1" applyBorder="1" applyAlignment="1">
      <alignment horizontal="right" vertical="top" wrapText="1"/>
    </xf>
    <xf numFmtId="164" fontId="64" fillId="35" borderId="10" xfId="57" applyFont="1" applyFill="1" applyBorder="1" applyAlignment="1">
      <alignment horizontal="left" vertical="center" wrapText="1"/>
    </xf>
    <xf numFmtId="0" fontId="64" fillId="35" borderId="10" xfId="0" applyFont="1" applyFill="1" applyBorder="1" applyAlignment="1">
      <alignment horizontal="left" vertical="center" wrapText="1"/>
    </xf>
    <xf numFmtId="164" fontId="64" fillId="0" borderId="11" xfId="47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167" fontId="66" fillId="34" borderId="10" xfId="47" applyNumberFormat="1" applyFont="1" applyFill="1" applyBorder="1" applyAlignment="1">
      <alignment horizontal="right" vertical="center" wrapText="1"/>
    </xf>
    <xf numFmtId="164" fontId="64" fillId="33" borderId="11" xfId="47" applyFont="1" applyFill="1" applyBorder="1" applyAlignment="1">
      <alignment vertical="top" wrapText="1"/>
    </xf>
    <xf numFmtId="164" fontId="64" fillId="33" borderId="11" xfId="47" applyFont="1" applyFill="1" applyBorder="1" applyAlignment="1">
      <alignment horizontal="left" vertical="top" wrapText="1"/>
    </xf>
    <xf numFmtId="164" fontId="64" fillId="33" borderId="11" xfId="47" applyFont="1" applyFill="1" applyBorder="1" applyAlignment="1">
      <alignment horizontal="right" vertical="top" wrapText="1"/>
    </xf>
    <xf numFmtId="165" fontId="64" fillId="33" borderId="11" xfId="47" applyNumberFormat="1" applyFont="1" applyFill="1" applyBorder="1" applyAlignment="1">
      <alignment horizontal="right" vertical="top" wrapText="1"/>
    </xf>
    <xf numFmtId="166" fontId="64" fillId="33" borderId="11" xfId="47" applyNumberFormat="1" applyFont="1" applyFill="1" applyBorder="1" applyAlignment="1">
      <alignment vertical="top" wrapText="1"/>
    </xf>
    <xf numFmtId="164" fontId="64" fillId="33" borderId="11" xfId="47" applyFont="1" applyFill="1" applyBorder="1" applyAlignment="1">
      <alignment horizontal="center" vertical="top" wrapText="1"/>
    </xf>
    <xf numFmtId="164" fontId="64" fillId="0" borderId="10" xfId="47" applyFont="1" applyFill="1" applyBorder="1" applyAlignment="1">
      <alignment horizontal="left" vertical="top" wrapText="1"/>
    </xf>
    <xf numFmtId="164" fontId="64" fillId="0" borderId="10" xfId="57" applyFont="1" applyFill="1" applyBorder="1" applyAlignment="1">
      <alignment horizontal="right" vertical="top" wrapText="1"/>
    </xf>
    <xf numFmtId="166" fontId="64" fillId="0" borderId="10" xfId="0" applyNumberFormat="1" applyFont="1" applyFill="1" applyBorder="1" applyAlignment="1">
      <alignment vertical="top" wrapText="1"/>
    </xf>
    <xf numFmtId="164" fontId="64" fillId="0" borderId="10" xfId="47" applyFont="1" applyFill="1" applyBorder="1" applyAlignment="1">
      <alignment horizontal="center" vertical="top" wrapText="1"/>
    </xf>
    <xf numFmtId="167" fontId="64" fillId="0" borderId="10" xfId="47" applyNumberFormat="1" applyFont="1" applyFill="1" applyBorder="1" applyAlignment="1">
      <alignment vertical="top" wrapText="1"/>
    </xf>
    <xf numFmtId="168" fontId="64" fillId="0" borderId="10" xfId="57" applyNumberFormat="1" applyFont="1" applyFill="1" applyBorder="1" applyAlignment="1">
      <alignment horizontal="left" vertical="center" wrapText="1"/>
    </xf>
    <xf numFmtId="165" fontId="65" fillId="33" borderId="11" xfId="47" applyNumberFormat="1" applyFont="1" applyFill="1" applyBorder="1" applyAlignment="1">
      <alignment horizontal="right" vertical="top" wrapText="1"/>
    </xf>
    <xf numFmtId="167" fontId="65" fillId="33" borderId="11" xfId="47" applyNumberFormat="1" applyFont="1" applyFill="1" applyBorder="1" applyAlignment="1">
      <alignment horizontal="right" vertical="top" wrapText="1"/>
    </xf>
    <xf numFmtId="164" fontId="65" fillId="33" borderId="11" xfId="47" applyFont="1" applyFill="1" applyBorder="1" applyAlignment="1">
      <alignment horizontal="center" vertical="center" wrapText="1"/>
    </xf>
    <xf numFmtId="165" fontId="65" fillId="33" borderId="11" xfId="47" applyNumberFormat="1" applyFont="1" applyFill="1" applyBorder="1" applyAlignment="1">
      <alignment horizontal="center" vertical="center" wrapText="1"/>
    </xf>
    <xf numFmtId="166" fontId="65" fillId="33" borderId="11" xfId="47" applyNumberFormat="1" applyFont="1" applyFill="1" applyBorder="1" applyAlignment="1">
      <alignment horizontal="center" vertical="center" wrapText="1"/>
    </xf>
    <xf numFmtId="167" fontId="65" fillId="33" borderId="11" xfId="47" applyNumberFormat="1" applyFont="1" applyFill="1" applyBorder="1" applyAlignment="1">
      <alignment horizontal="center" vertical="center" wrapText="1"/>
    </xf>
    <xf numFmtId="164" fontId="64" fillId="0" borderId="10" xfId="57" applyFont="1" applyFill="1" applyBorder="1" applyAlignment="1">
      <alignment vertical="top" wrapText="1"/>
    </xf>
    <xf numFmtId="169" fontId="64" fillId="0" borderId="10" xfId="57" applyNumberFormat="1" applyFont="1" applyFill="1" applyBorder="1" applyAlignment="1">
      <alignment horizontal="right" vertical="top" wrapText="1"/>
    </xf>
    <xf numFmtId="169" fontId="64" fillId="0" borderId="10" xfId="57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166" fontId="64" fillId="0" borderId="10" xfId="0" applyNumberFormat="1" applyFont="1" applyFill="1" applyBorder="1" applyAlignment="1">
      <alignment horizontal="center" vertical="center"/>
    </xf>
    <xf numFmtId="167" fontId="65" fillId="34" borderId="10" xfId="47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67" fontId="65" fillId="34" borderId="10" xfId="47" applyNumberFormat="1" applyFont="1" applyFill="1" applyBorder="1" applyAlignment="1">
      <alignment horizontal="center" vertical="top" wrapText="1"/>
    </xf>
    <xf numFmtId="167" fontId="65" fillId="34" borderId="13" xfId="47" applyNumberFormat="1" applyFont="1" applyFill="1" applyBorder="1" applyAlignment="1">
      <alignment horizontal="center" vertical="center" wrapText="1"/>
    </xf>
    <xf numFmtId="168" fontId="64" fillId="0" borderId="10" xfId="57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right" wrapText="1"/>
    </xf>
    <xf numFmtId="164" fontId="71" fillId="36" borderId="10" xfId="47" applyFont="1" applyFill="1" applyBorder="1" applyAlignment="1">
      <alignment horizontal="left" vertical="center" wrapText="1"/>
    </xf>
    <xf numFmtId="164" fontId="72" fillId="35" borderId="10" xfId="47" applyFont="1" applyFill="1" applyBorder="1" applyAlignment="1">
      <alignment horizontal="left" vertical="top" wrapText="1"/>
    </xf>
    <xf numFmtId="164" fontId="71" fillId="37" borderId="10" xfId="47" applyFont="1" applyFill="1" applyBorder="1" applyAlignment="1">
      <alignment vertical="top" wrapText="1"/>
    </xf>
    <xf numFmtId="164" fontId="65" fillId="38" borderId="10" xfId="47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vertical="top" wrapText="1"/>
    </xf>
    <xf numFmtId="0" fontId="73" fillId="35" borderId="10" xfId="0" applyFont="1" applyFill="1" applyBorder="1" applyAlignment="1">
      <alignment horizontal="left" vertical="center" wrapText="1"/>
    </xf>
    <xf numFmtId="164" fontId="74" fillId="0" borderId="15" xfId="47" applyFont="1" applyFill="1" applyBorder="1" applyAlignment="1">
      <alignment horizontal="left" vertical="top" wrapText="1"/>
    </xf>
    <xf numFmtId="164" fontId="74" fillId="0" borderId="16" xfId="47" applyFont="1" applyFill="1" applyBorder="1" applyAlignment="1">
      <alignment horizontal="left" vertical="top" wrapText="1"/>
    </xf>
    <xf numFmtId="164" fontId="74" fillId="0" borderId="17" xfId="47" applyFont="1" applyFill="1" applyBorder="1" applyAlignment="1">
      <alignment horizontal="left" vertical="top" wrapText="1"/>
    </xf>
    <xf numFmtId="164" fontId="71" fillId="37" borderId="10" xfId="47" applyFont="1" applyFill="1" applyBorder="1" applyAlignment="1">
      <alignment vertical="center" wrapText="1"/>
    </xf>
    <xf numFmtId="164" fontId="65" fillId="38" borderId="10" xfId="47" applyFont="1" applyFill="1" applyBorder="1" applyAlignment="1">
      <alignment horizontal="right" vertical="top" wrapText="1"/>
    </xf>
    <xf numFmtId="164" fontId="74" fillId="0" borderId="13" xfId="47" applyFont="1" applyFill="1" applyBorder="1" applyAlignment="1">
      <alignment horizontal="left" vertical="top" wrapText="1"/>
    </xf>
    <xf numFmtId="164" fontId="74" fillId="37" borderId="10" xfId="47" applyFont="1" applyFill="1" applyBorder="1" applyAlignment="1">
      <alignment vertical="center" wrapText="1"/>
    </xf>
    <xf numFmtId="164" fontId="66" fillId="38" borderId="10" xfId="47" applyFont="1" applyFill="1" applyBorder="1" applyAlignment="1">
      <alignment horizontal="right" vertical="top" wrapText="1"/>
    </xf>
    <xf numFmtId="164" fontId="74" fillId="0" borderId="13" xfId="47" applyFont="1" applyFill="1" applyBorder="1" applyAlignment="1">
      <alignment horizontal="left" vertical="center" wrapText="1"/>
    </xf>
    <xf numFmtId="0" fontId="75" fillId="35" borderId="10" xfId="0" applyFont="1" applyFill="1" applyBorder="1" applyAlignment="1">
      <alignment horizontal="left" vertical="center" wrapText="1"/>
    </xf>
    <xf numFmtId="164" fontId="74" fillId="0" borderId="10" xfId="47" applyFont="1" applyFill="1" applyBorder="1" applyAlignment="1">
      <alignment horizontal="left" vertical="top" wrapText="1"/>
    </xf>
    <xf numFmtId="164" fontId="74" fillId="37" borderId="10" xfId="47" applyFont="1" applyFill="1" applyBorder="1" applyAlignment="1">
      <alignment vertical="top" wrapText="1"/>
    </xf>
    <xf numFmtId="164" fontId="76" fillId="38" borderId="10" xfId="47" applyFont="1" applyFill="1" applyBorder="1" applyAlignment="1">
      <alignment horizontal="right" vertical="center" wrapText="1"/>
    </xf>
    <xf numFmtId="164" fontId="65" fillId="37" borderId="10" xfId="47" applyFont="1" applyFill="1" applyBorder="1" applyAlignment="1">
      <alignment vertical="top" wrapText="1"/>
    </xf>
    <xf numFmtId="164" fontId="65" fillId="37" borderId="10" xfId="47" applyFont="1" applyFill="1" applyBorder="1" applyAlignment="1">
      <alignment horizontal="left" vertical="center" wrapText="1"/>
    </xf>
    <xf numFmtId="164" fontId="65" fillId="38" borderId="10" xfId="47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Currency" xfId="45"/>
    <cellStyle name="Excel Built-in Normal 2" xfId="46"/>
    <cellStyle name="Excel Built-in Normal 3" xfId="47"/>
    <cellStyle name="Heading" xfId="48"/>
    <cellStyle name="Heading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Obliczenia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8" sqref="A8:K8"/>
    </sheetView>
  </sheetViews>
  <sheetFormatPr defaultColWidth="9.00390625" defaultRowHeight="14.25"/>
  <cols>
    <col min="1" max="1" width="3.625" style="0" customWidth="1"/>
    <col min="2" max="2" width="14.50390625" style="0" customWidth="1"/>
    <col min="3" max="3" width="13.75390625" style="0" customWidth="1"/>
    <col min="4" max="4" width="5.375" style="0" customWidth="1"/>
    <col min="5" max="5" width="7.00390625" style="0" customWidth="1"/>
    <col min="6" max="6" width="7.75390625" style="0" customWidth="1"/>
    <col min="7" max="7" width="5.50390625" style="0" customWidth="1"/>
    <col min="8" max="8" width="10.75390625" style="0" customWidth="1"/>
    <col min="9" max="9" width="5.625" style="0" customWidth="1"/>
    <col min="10" max="11" width="10.75390625" style="0" customWidth="1"/>
    <col min="12" max="12" width="8.75390625" style="0" customWidth="1"/>
  </cols>
  <sheetData>
    <row r="1" spans="1:11" ht="33" customHeight="1">
      <c r="A1" s="85" t="s">
        <v>145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64.5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54.7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9" t="s">
        <v>8</v>
      </c>
      <c r="H4" s="2" t="s">
        <v>9</v>
      </c>
      <c r="I4" s="1" t="s">
        <v>10</v>
      </c>
      <c r="J4" s="10" t="s">
        <v>11</v>
      </c>
      <c r="K4" s="10" t="s">
        <v>12</v>
      </c>
    </row>
    <row r="5" spans="1:11" ht="31.5" customHeight="1">
      <c r="A5" s="3">
        <v>1</v>
      </c>
      <c r="B5" s="11" t="s">
        <v>18</v>
      </c>
      <c r="C5" s="12"/>
      <c r="D5" s="11" t="s">
        <v>19</v>
      </c>
      <c r="E5" s="11" t="s">
        <v>20</v>
      </c>
      <c r="F5" s="11" t="s">
        <v>21</v>
      </c>
      <c r="G5" s="13">
        <v>180</v>
      </c>
      <c r="H5" s="14"/>
      <c r="I5" s="13"/>
      <c r="J5" s="15">
        <f>ROUND(G5*H5,2)</f>
        <v>0</v>
      </c>
      <c r="K5" s="15">
        <f>J5+ROUND(J5*I5/100,2)</f>
        <v>0</v>
      </c>
    </row>
    <row r="6" spans="1:11" ht="27" customHeight="1">
      <c r="A6" s="3">
        <v>2</v>
      </c>
      <c r="B6" s="11" t="s">
        <v>18</v>
      </c>
      <c r="C6" s="12"/>
      <c r="D6" s="11" t="s">
        <v>19</v>
      </c>
      <c r="E6" s="11" t="s">
        <v>20</v>
      </c>
      <c r="F6" s="11" t="s">
        <v>22</v>
      </c>
      <c r="G6" s="13">
        <v>200</v>
      </c>
      <c r="H6" s="14"/>
      <c r="I6" s="13"/>
      <c r="J6" s="15">
        <f>ROUND(G6*H6,2)</f>
        <v>0</v>
      </c>
      <c r="K6" s="15">
        <f>J6+ROUND(J6*I6/100,2)</f>
        <v>0</v>
      </c>
    </row>
    <row r="7" spans="1:11" ht="13.5">
      <c r="A7" s="88" t="s">
        <v>148</v>
      </c>
      <c r="B7" s="88"/>
      <c r="C7" s="88"/>
      <c r="D7" s="88"/>
      <c r="E7" s="88"/>
      <c r="F7" s="88"/>
      <c r="G7" s="88"/>
      <c r="H7" s="88"/>
      <c r="I7" s="88"/>
      <c r="J7" s="8">
        <f>SUBTOTAL(9,J5:J6)</f>
        <v>0</v>
      </c>
      <c r="K7" s="8">
        <f>SUBTOTAL(9,K5:K6)</f>
        <v>0</v>
      </c>
    </row>
    <row r="8" spans="1:11" ht="120" customHeight="1">
      <c r="A8" s="89" t="s">
        <v>13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7.25" customHeight="1">
      <c r="A9" s="90" t="s">
        <v>14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54" customHeight="1">
      <c r="A10" s="84" t="s">
        <v>15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ht="3.75" customHeight="1"/>
    <row r="12" ht="3.75" customHeight="1"/>
    <row r="13" ht="3.75" customHeight="1"/>
    <row r="25" ht="13.5">
      <c r="B25" s="16"/>
    </row>
    <row r="27" ht="13.5">
      <c r="C27" s="16"/>
    </row>
  </sheetData>
  <sheetProtection/>
  <mergeCells count="7">
    <mergeCell ref="A10:K10"/>
    <mergeCell ref="A1:K1"/>
    <mergeCell ref="A2:K2"/>
    <mergeCell ref="A3:K3"/>
    <mergeCell ref="A7:I7"/>
    <mergeCell ref="A8:K8"/>
    <mergeCell ref="A9:K9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3.25390625" style="0" customWidth="1"/>
    <col min="2" max="3" width="14.25390625" style="0" customWidth="1"/>
    <col min="4" max="4" width="7.50390625" style="0" customWidth="1"/>
    <col min="5" max="5" width="5.375" style="0" customWidth="1"/>
    <col min="6" max="6" width="6.875" style="0" customWidth="1"/>
    <col min="7" max="7" width="4.75390625" style="0" customWidth="1"/>
    <col min="8" max="8" width="8.875" style="0" customWidth="1"/>
    <col min="9" max="9" width="6.75390625" style="0" customWidth="1"/>
    <col min="10" max="10" width="8.75390625" style="0" customWidth="1"/>
    <col min="11" max="11" width="9.25390625" style="0" customWidth="1"/>
    <col min="12" max="12" width="8.75390625" style="0" customWidth="1"/>
  </cols>
  <sheetData>
    <row r="1" spans="1:11" ht="30" customHeight="1">
      <c r="A1" s="99" t="str">
        <f>Pakiet_9!A1:K1</f>
        <v>Załącznik nr 2 do SWZ  w postępowaniu na dostawę leków na potrzeby Szpitala Międzyrzeckiego Sp. z o.o. w Międzyrzeczu. 
Nr sprawy: ZP/P/02/22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76.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5" t="s">
        <v>97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39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61</v>
      </c>
      <c r="G4" s="36" t="s">
        <v>8</v>
      </c>
      <c r="H4" s="37" t="s">
        <v>9</v>
      </c>
      <c r="I4" s="27" t="s">
        <v>10</v>
      </c>
      <c r="J4" s="73" t="s">
        <v>11</v>
      </c>
      <c r="K4" s="73" t="s">
        <v>12</v>
      </c>
    </row>
    <row r="5" spans="1:11" ht="36.75" customHeight="1">
      <c r="A5" s="39">
        <v>1</v>
      </c>
      <c r="B5" s="40" t="s">
        <v>110</v>
      </c>
      <c r="C5" s="3"/>
      <c r="D5" s="3" t="s">
        <v>111</v>
      </c>
      <c r="E5" s="5" t="s">
        <v>112</v>
      </c>
      <c r="F5" s="4" t="s">
        <v>91</v>
      </c>
      <c r="G5" s="4">
        <v>10</v>
      </c>
      <c r="H5" s="6"/>
      <c r="I5" s="3"/>
      <c r="J5" s="7">
        <f aca="true" t="shared" si="0" ref="J5:J10">ROUND(G5*H5,2)</f>
        <v>0</v>
      </c>
      <c r="K5" s="7">
        <f aca="true" t="shared" si="1" ref="K5:K10">J5+ROUND(J5*I5/100,2)</f>
        <v>0</v>
      </c>
    </row>
    <row r="6" spans="1:11" ht="13.5">
      <c r="A6" s="39">
        <v>2</v>
      </c>
      <c r="B6" s="74" t="s">
        <v>113</v>
      </c>
      <c r="C6" s="3"/>
      <c r="D6" s="3" t="s">
        <v>114</v>
      </c>
      <c r="E6" s="5" t="s">
        <v>115</v>
      </c>
      <c r="F6" s="4">
        <v>20</v>
      </c>
      <c r="G6" s="4">
        <v>10</v>
      </c>
      <c r="H6" s="6"/>
      <c r="I6" s="3"/>
      <c r="J6" s="7">
        <f t="shared" si="0"/>
        <v>0</v>
      </c>
      <c r="K6" s="7">
        <f t="shared" si="1"/>
        <v>0</v>
      </c>
    </row>
    <row r="7" spans="1:11" ht="13.5">
      <c r="A7" s="39">
        <v>3</v>
      </c>
      <c r="B7" s="74" t="s">
        <v>116</v>
      </c>
      <c r="C7" s="3"/>
      <c r="D7" s="3" t="s">
        <v>114</v>
      </c>
      <c r="E7" s="5" t="s">
        <v>117</v>
      </c>
      <c r="F7" s="4">
        <v>30</v>
      </c>
      <c r="G7" s="4">
        <v>6</v>
      </c>
      <c r="H7" s="6"/>
      <c r="I7" s="3"/>
      <c r="J7" s="7">
        <f t="shared" si="0"/>
        <v>0</v>
      </c>
      <c r="K7" s="7">
        <f t="shared" si="1"/>
        <v>0</v>
      </c>
    </row>
    <row r="8" spans="1:11" ht="13.5">
      <c r="A8" s="39">
        <v>4</v>
      </c>
      <c r="B8" s="74" t="s">
        <v>118</v>
      </c>
      <c r="C8" s="3"/>
      <c r="D8" s="3" t="s">
        <v>63</v>
      </c>
      <c r="E8" s="5" t="s">
        <v>119</v>
      </c>
      <c r="F8" s="4">
        <v>20</v>
      </c>
      <c r="G8" s="4">
        <v>10</v>
      </c>
      <c r="H8" s="6"/>
      <c r="I8" s="3"/>
      <c r="J8" s="7">
        <f t="shared" si="0"/>
        <v>0</v>
      </c>
      <c r="K8" s="7">
        <f t="shared" si="1"/>
        <v>0</v>
      </c>
    </row>
    <row r="9" spans="1:11" ht="13.5">
      <c r="A9" s="39">
        <v>5</v>
      </c>
      <c r="B9" s="74" t="s">
        <v>118</v>
      </c>
      <c r="C9" s="3"/>
      <c r="D9" s="3" t="s">
        <v>63</v>
      </c>
      <c r="E9" s="5" t="s">
        <v>120</v>
      </c>
      <c r="F9" s="4">
        <v>20</v>
      </c>
      <c r="G9" s="4">
        <v>10</v>
      </c>
      <c r="H9" s="6"/>
      <c r="I9" s="3"/>
      <c r="J9" s="7">
        <f t="shared" si="0"/>
        <v>0</v>
      </c>
      <c r="K9" s="7">
        <f t="shared" si="1"/>
        <v>0</v>
      </c>
    </row>
    <row r="10" spans="1:11" ht="56.25" customHeight="1">
      <c r="A10" s="39">
        <v>6</v>
      </c>
      <c r="B10" s="74" t="s">
        <v>121</v>
      </c>
      <c r="C10" s="3"/>
      <c r="D10" s="3" t="s">
        <v>26</v>
      </c>
      <c r="E10" s="5" t="s">
        <v>27</v>
      </c>
      <c r="F10" s="4">
        <v>1</v>
      </c>
      <c r="G10" s="4">
        <v>5</v>
      </c>
      <c r="H10" s="6"/>
      <c r="I10" s="3"/>
      <c r="J10" s="7">
        <f t="shared" si="0"/>
        <v>0</v>
      </c>
      <c r="K10" s="7">
        <f t="shared" si="1"/>
        <v>0</v>
      </c>
    </row>
    <row r="11" spans="1:11" ht="25.5" customHeight="1">
      <c r="A11" s="88" t="s">
        <v>102</v>
      </c>
      <c r="B11" s="88"/>
      <c r="C11" s="88"/>
      <c r="D11" s="88"/>
      <c r="E11" s="88"/>
      <c r="F11" s="88"/>
      <c r="G11" s="88"/>
      <c r="H11" s="88"/>
      <c r="I11" s="88"/>
      <c r="J11" s="79">
        <f>SUBTOTAL(9,J5:J10)</f>
        <v>0</v>
      </c>
      <c r="K11" s="79">
        <f>SUBTOTAL(9,K5:K10)</f>
        <v>0</v>
      </c>
    </row>
    <row r="12" spans="1:11" ht="129" customHeight="1">
      <c r="A12" s="89" t="s">
        <v>13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6.5" customHeight="1">
      <c r="A13" s="90" t="s">
        <v>14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50.25" customHeight="1">
      <c r="A14" s="84" t="s">
        <v>15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</sheetData>
  <sheetProtection/>
  <mergeCells count="7">
    <mergeCell ref="A14:K14"/>
    <mergeCell ref="A1:K1"/>
    <mergeCell ref="A2:K2"/>
    <mergeCell ref="A3:K3"/>
    <mergeCell ref="A11:I11"/>
    <mergeCell ref="A12:K12"/>
    <mergeCell ref="A13:K13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3.75390625" style="0" customWidth="1"/>
    <col min="2" max="2" width="13.125" style="0" customWidth="1"/>
    <col min="3" max="3" width="20.875" style="0" customWidth="1"/>
    <col min="4" max="4" width="9.375" style="0" customWidth="1"/>
    <col min="5" max="5" width="6.75390625" style="0" customWidth="1"/>
    <col min="6" max="6" width="10.75390625" style="0" customWidth="1"/>
    <col min="7" max="7" width="4.875" style="0" customWidth="1"/>
    <col min="8" max="8" width="8.25390625" style="0" customWidth="1"/>
    <col min="9" max="9" width="5.75390625" style="0" customWidth="1"/>
    <col min="10" max="10" width="9.25390625" style="0" customWidth="1"/>
    <col min="11" max="11" width="10.75390625" style="0" customWidth="1"/>
    <col min="12" max="12" width="8.75390625" style="0" customWidth="1"/>
  </cols>
  <sheetData>
    <row r="1" spans="1:11" ht="29.25" customHeight="1">
      <c r="A1" s="96" t="str">
        <f>Pakiet_10!A1:K1</f>
        <v>Załącznik nr 2 do SWZ  w postępowaniu na dostawę leków na potrzeby Szpitala Międzyrzeckiego Sp. z o.o. w Międzyrzeczu. 
Nr sprawy: ZP/P/02/22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78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4" t="s">
        <v>103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51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61</v>
      </c>
      <c r="G4" s="71" t="s">
        <v>8</v>
      </c>
      <c r="H4" s="37" t="s">
        <v>9</v>
      </c>
      <c r="I4" s="27" t="s">
        <v>10</v>
      </c>
      <c r="J4" s="73" t="s">
        <v>11</v>
      </c>
      <c r="K4" s="73" t="s">
        <v>12</v>
      </c>
    </row>
    <row r="5" spans="1:11" ht="35.25" customHeight="1">
      <c r="A5" s="3">
        <v>1</v>
      </c>
      <c r="B5" s="40" t="s">
        <v>124</v>
      </c>
      <c r="C5" s="29"/>
      <c r="D5" s="29" t="s">
        <v>125</v>
      </c>
      <c r="E5" s="76" t="s">
        <v>126</v>
      </c>
      <c r="F5" s="40" t="s">
        <v>127</v>
      </c>
      <c r="G5" s="40">
        <v>200</v>
      </c>
      <c r="H5" s="33"/>
      <c r="I5" s="3"/>
      <c r="J5" s="34">
        <f>ROUND(G5*H5,2)</f>
        <v>0</v>
      </c>
      <c r="K5" s="34">
        <f>J5+ROUND(J5*I5/100,2)</f>
        <v>0</v>
      </c>
    </row>
    <row r="6" spans="1:11" ht="24" customHeight="1">
      <c r="A6" s="88" t="s">
        <v>108</v>
      </c>
      <c r="B6" s="88"/>
      <c r="C6" s="88"/>
      <c r="D6" s="88"/>
      <c r="E6" s="88"/>
      <c r="F6" s="88"/>
      <c r="G6" s="88"/>
      <c r="H6" s="88"/>
      <c r="I6" s="88"/>
      <c r="J6" s="82">
        <f>SUBTOTAL(9,J5:J5)</f>
        <v>0</v>
      </c>
      <c r="K6" s="82">
        <f>SUBTOTAL(9,K5:K5)</f>
        <v>0</v>
      </c>
    </row>
    <row r="7" spans="1:11" ht="122.25" customHeight="1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3.5" customHeight="1">
      <c r="A8" s="90" t="s">
        <v>14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60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</sheetData>
  <sheetProtection/>
  <mergeCells count="7">
    <mergeCell ref="A9:K9"/>
    <mergeCell ref="A1:K1"/>
    <mergeCell ref="A2:K2"/>
    <mergeCell ref="A3:K3"/>
    <mergeCell ref="A6:I6"/>
    <mergeCell ref="A7:K7"/>
    <mergeCell ref="A8:K8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6" sqref="A6:I6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17.75390625" style="0" customWidth="1"/>
    <col min="4" max="4" width="5.375" style="0" customWidth="1"/>
    <col min="5" max="5" width="7.125" style="0" customWidth="1"/>
    <col min="6" max="6" width="10.75390625" style="0" customWidth="1"/>
    <col min="7" max="7" width="6.75390625" style="0" customWidth="1"/>
    <col min="8" max="8" width="10.75390625" style="0" customWidth="1"/>
    <col min="9" max="9" width="6.25390625" style="0" customWidth="1"/>
    <col min="10" max="10" width="9.375" style="0" customWidth="1"/>
    <col min="11" max="11" width="9.25390625" style="0" customWidth="1"/>
    <col min="12" max="12" width="8.75390625" style="0" customWidth="1"/>
  </cols>
  <sheetData>
    <row r="1" spans="1:11" ht="23.25" customHeight="1">
      <c r="A1" s="96" t="str">
        <f>Pakiet_11!A1:K1</f>
        <v>Załącznik nr 2 do SWZ  w postępowaniu na dostawę leków na potrzeby Szpitala Międzyrzeckiego Sp. z o.o. w Międzyrzeczu. 
Nr sprawy: ZP/P/02/22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86.2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4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51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61</v>
      </c>
      <c r="G4" s="71" t="s">
        <v>8</v>
      </c>
      <c r="H4" s="37" t="s">
        <v>9</v>
      </c>
      <c r="I4" s="27" t="s">
        <v>10</v>
      </c>
      <c r="J4" s="73" t="s">
        <v>11</v>
      </c>
      <c r="K4" s="73" t="s">
        <v>12</v>
      </c>
    </row>
    <row r="5" spans="1:11" ht="27.75" customHeight="1">
      <c r="A5" s="17">
        <v>1</v>
      </c>
      <c r="B5" s="4" t="s">
        <v>135</v>
      </c>
      <c r="C5" s="77"/>
      <c r="D5" s="4" t="s">
        <v>19</v>
      </c>
      <c r="E5" s="4" t="s">
        <v>136</v>
      </c>
      <c r="F5" s="4" t="s">
        <v>137</v>
      </c>
      <c r="G5" s="4">
        <v>10</v>
      </c>
      <c r="H5" s="78"/>
      <c r="I5" s="3"/>
      <c r="J5" s="21">
        <f>ROUND(G5*H5,2)</f>
        <v>0</v>
      </c>
      <c r="K5" s="21">
        <f>J5+ROUND(J5*I5/100,2)</f>
        <v>0</v>
      </c>
    </row>
    <row r="6" spans="1:11" ht="13.5">
      <c r="A6" s="88" t="s">
        <v>122</v>
      </c>
      <c r="B6" s="88"/>
      <c r="C6" s="88"/>
      <c r="D6" s="88"/>
      <c r="E6" s="88"/>
      <c r="F6" s="88"/>
      <c r="G6" s="88"/>
      <c r="H6" s="88"/>
      <c r="I6" s="88"/>
      <c r="J6" s="79">
        <f>SUBTOTAL(9,J5:J5)</f>
        <v>0</v>
      </c>
      <c r="K6" s="79">
        <f>SUBTOTAL(9,K5:K5)</f>
        <v>0</v>
      </c>
    </row>
    <row r="7" spans="1:11" ht="108.75" customHeight="1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3.5" customHeight="1">
      <c r="A8" s="90" t="s">
        <v>14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55.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</sheetData>
  <sheetProtection/>
  <mergeCells count="7">
    <mergeCell ref="A9:K9"/>
    <mergeCell ref="A1:K1"/>
    <mergeCell ref="A2:K2"/>
    <mergeCell ref="A3:K3"/>
    <mergeCell ref="A6:I6"/>
    <mergeCell ref="A7:K7"/>
    <mergeCell ref="A8:K8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17.75390625" style="0" customWidth="1"/>
    <col min="4" max="4" width="5.375" style="0" customWidth="1"/>
    <col min="5" max="5" width="7.125" style="0" customWidth="1"/>
    <col min="6" max="6" width="10.75390625" style="0" customWidth="1"/>
    <col min="7" max="7" width="6.75390625" style="0" customWidth="1"/>
    <col min="8" max="8" width="10.75390625" style="0" customWidth="1"/>
    <col min="9" max="9" width="6.25390625" style="0" customWidth="1"/>
    <col min="10" max="10" width="9.375" style="0" customWidth="1"/>
    <col min="11" max="11" width="9.25390625" style="0" customWidth="1"/>
    <col min="12" max="12" width="8.75390625" style="0" customWidth="1"/>
  </cols>
  <sheetData>
    <row r="1" spans="1:11" ht="34.5" customHeight="1">
      <c r="A1" s="96" t="str">
        <f>Pakiet_11!A1:K1</f>
        <v>Załącznik nr 2 do SWZ  w postępowaniu na dostawę leków na potrzeby Szpitala Międzyrzeckiego Sp. z o.o. w Międzyrzeczu. 
Nr sprawy: ZP/P/02/22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86.2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4" t="s">
        <v>123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51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61</v>
      </c>
      <c r="G4" s="71" t="s">
        <v>8</v>
      </c>
      <c r="H4" s="37" t="s">
        <v>9</v>
      </c>
      <c r="I4" s="27" t="s">
        <v>10</v>
      </c>
      <c r="J4" s="73" t="s">
        <v>11</v>
      </c>
      <c r="K4" s="73" t="s">
        <v>12</v>
      </c>
    </row>
    <row r="5" spans="1:11" ht="27.75" customHeight="1">
      <c r="A5" s="17">
        <v>1</v>
      </c>
      <c r="B5" s="4" t="s">
        <v>130</v>
      </c>
      <c r="C5" s="77"/>
      <c r="D5" s="4" t="s">
        <v>19</v>
      </c>
      <c r="E5" s="4" t="s">
        <v>131</v>
      </c>
      <c r="F5" s="4" t="s">
        <v>132</v>
      </c>
      <c r="G5" s="4">
        <v>1000</v>
      </c>
      <c r="H5" s="78"/>
      <c r="I5" s="3"/>
      <c r="J5" s="21">
        <f>ROUND(G5*H5,2)</f>
        <v>0</v>
      </c>
      <c r="K5" s="21">
        <f>J5+ROUND(J5*I5/100,2)</f>
        <v>0</v>
      </c>
    </row>
    <row r="6" spans="1:11" ht="13.5">
      <c r="A6" s="88" t="s">
        <v>128</v>
      </c>
      <c r="B6" s="88"/>
      <c r="C6" s="88"/>
      <c r="D6" s="88"/>
      <c r="E6" s="88"/>
      <c r="F6" s="88"/>
      <c r="G6" s="88"/>
      <c r="H6" s="88"/>
      <c r="I6" s="88"/>
      <c r="J6" s="79">
        <f>SUBTOTAL(9,J5:J5)</f>
        <v>0</v>
      </c>
      <c r="K6" s="79">
        <f>SUBTOTAL(9,K5:K5)</f>
        <v>0</v>
      </c>
    </row>
    <row r="7" spans="1:11" ht="108.75" customHeight="1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3.5" customHeight="1">
      <c r="A8" s="90" t="s">
        <v>14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55.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</sheetData>
  <sheetProtection/>
  <mergeCells count="7">
    <mergeCell ref="A9:K9"/>
    <mergeCell ref="A1:K1"/>
    <mergeCell ref="A2:K2"/>
    <mergeCell ref="A3:K3"/>
    <mergeCell ref="A6:I6"/>
    <mergeCell ref="A7:K7"/>
    <mergeCell ref="A8:K8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3.25390625" style="0" customWidth="1"/>
    <col min="2" max="2" width="24.375" style="0" customWidth="1"/>
    <col min="3" max="3" width="16.25390625" style="0" customWidth="1"/>
    <col min="4" max="4" width="5.375" style="0" customWidth="1"/>
    <col min="5" max="5" width="7.125" style="0" customWidth="1"/>
    <col min="6" max="6" width="10.75390625" style="0" customWidth="1"/>
    <col min="7" max="7" width="6.75390625" style="0" customWidth="1"/>
    <col min="8" max="8" width="10.75390625" style="0" customWidth="1"/>
    <col min="9" max="9" width="6.25390625" style="0" customWidth="1"/>
    <col min="10" max="10" width="9.375" style="0" customWidth="1"/>
    <col min="11" max="11" width="9.25390625" style="0" customWidth="1"/>
    <col min="12" max="12" width="8.75390625" style="0" customWidth="1"/>
  </cols>
  <sheetData>
    <row r="1" spans="1:11" ht="24.75" customHeight="1">
      <c r="A1" s="96" t="str">
        <f>Pakiet_11!A1:K1</f>
        <v>Załącznik nr 2 do SWZ  w postępowaniu na dostawę leków na potrzeby Szpitala Międzyrzeckiego Sp. z o.o. w Międzyrzeczu. 
Nr sprawy: ZP/P/02/22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70.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4" t="s">
        <v>129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51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61</v>
      </c>
      <c r="G4" s="71" t="s">
        <v>8</v>
      </c>
      <c r="H4" s="37" t="s">
        <v>9</v>
      </c>
      <c r="I4" s="27" t="s">
        <v>10</v>
      </c>
      <c r="J4" s="73" t="s">
        <v>11</v>
      </c>
      <c r="K4" s="73" t="s">
        <v>12</v>
      </c>
    </row>
    <row r="5" spans="1:11" ht="132.75" customHeight="1">
      <c r="A5" s="17">
        <v>1</v>
      </c>
      <c r="B5" s="30" t="s">
        <v>138</v>
      </c>
      <c r="C5" s="80"/>
      <c r="D5" s="4" t="s">
        <v>139</v>
      </c>
      <c r="E5" s="4" t="s">
        <v>134</v>
      </c>
      <c r="F5" s="4">
        <v>1</v>
      </c>
      <c r="G5" s="4">
        <v>150</v>
      </c>
      <c r="H5" s="78"/>
      <c r="I5" s="3"/>
      <c r="J5" s="21">
        <f>ROUND(G5*H5,2)</f>
        <v>0</v>
      </c>
      <c r="K5" s="21">
        <f>J5+ROUND(J5*I5/100,2)</f>
        <v>0</v>
      </c>
    </row>
    <row r="6" spans="1:11" ht="147" customHeight="1">
      <c r="A6" s="17">
        <v>2</v>
      </c>
      <c r="B6" s="30" t="s">
        <v>140</v>
      </c>
      <c r="C6" s="80"/>
      <c r="D6" s="4" t="s">
        <v>139</v>
      </c>
      <c r="E6" s="4" t="s">
        <v>134</v>
      </c>
      <c r="F6" s="4">
        <v>1</v>
      </c>
      <c r="G6" s="4">
        <v>100</v>
      </c>
      <c r="H6" s="78"/>
      <c r="I6" s="3"/>
      <c r="J6" s="21">
        <f>ROUND(G6*H6,2)</f>
        <v>0</v>
      </c>
      <c r="K6" s="21">
        <f>J6+ROUND(J6*I6/100,2)</f>
        <v>0</v>
      </c>
    </row>
    <row r="7" spans="1:11" ht="132.75" customHeight="1">
      <c r="A7" s="17">
        <v>3</v>
      </c>
      <c r="B7" s="30" t="s">
        <v>141</v>
      </c>
      <c r="C7" s="80"/>
      <c r="D7" s="4" t="s">
        <v>139</v>
      </c>
      <c r="E7" s="4" t="s">
        <v>134</v>
      </c>
      <c r="F7" s="4">
        <v>1</v>
      </c>
      <c r="G7" s="4">
        <v>200</v>
      </c>
      <c r="H7" s="78"/>
      <c r="I7" s="3"/>
      <c r="J7" s="21">
        <f>ROUND(G7*H7,2)</f>
        <v>0</v>
      </c>
      <c r="K7" s="21">
        <f>J7+ROUND(J7*I7/100,2)</f>
        <v>0</v>
      </c>
    </row>
    <row r="8" spans="1:11" ht="15.75" customHeight="1">
      <c r="A8" s="106" t="s">
        <v>133</v>
      </c>
      <c r="B8" s="106"/>
      <c r="C8" s="106"/>
      <c r="D8" s="106"/>
      <c r="E8" s="106"/>
      <c r="F8" s="106"/>
      <c r="G8" s="106"/>
      <c r="H8" s="106"/>
      <c r="I8" s="106"/>
      <c r="J8" s="79">
        <f>SUM(J5:J7)</f>
        <v>0</v>
      </c>
      <c r="K8" s="79">
        <f>SUM(K5:K7)</f>
        <v>0</v>
      </c>
    </row>
    <row r="9" spans="1:11" ht="120" customHeight="1">
      <c r="A9" s="89" t="s">
        <v>13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3.5" customHeight="1">
      <c r="A10" s="90" t="s">
        <v>14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55.5" customHeight="1">
      <c r="A11" s="84" t="s">
        <v>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</sheetData>
  <sheetProtection/>
  <mergeCells count="7">
    <mergeCell ref="A11:K11"/>
    <mergeCell ref="A1:K1"/>
    <mergeCell ref="A2:K2"/>
    <mergeCell ref="A3:K3"/>
    <mergeCell ref="A8:I8"/>
    <mergeCell ref="A9:K9"/>
    <mergeCell ref="A10:K10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K3"/>
    </sheetView>
  </sheetViews>
  <sheetFormatPr defaultColWidth="9.00390625" defaultRowHeight="14.25"/>
  <cols>
    <col min="1" max="1" width="3.25390625" style="0" customWidth="1"/>
    <col min="2" max="2" width="18.25390625" style="0" customWidth="1"/>
    <col min="3" max="3" width="14.125" style="0" customWidth="1"/>
    <col min="4" max="4" width="6.25390625" style="0" customWidth="1"/>
    <col min="5" max="5" width="5.75390625" style="0" customWidth="1"/>
    <col min="6" max="6" width="6.50390625" style="0" customWidth="1"/>
    <col min="7" max="7" width="5.125" style="0" customWidth="1"/>
    <col min="8" max="8" width="7.25390625" style="0" customWidth="1"/>
    <col min="9" max="9" width="6.125" style="0" customWidth="1"/>
    <col min="10" max="10" width="9.25390625" style="0" customWidth="1"/>
    <col min="11" max="11" width="8.25390625" style="0" customWidth="1"/>
    <col min="12" max="12" width="8.75390625" style="0" customWidth="1"/>
  </cols>
  <sheetData>
    <row r="1" spans="1:11" ht="42.75" customHeight="1">
      <c r="A1" s="91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84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33.75" customHeight="1">
      <c r="A4" s="22" t="s">
        <v>2</v>
      </c>
      <c r="B4" s="23" t="s">
        <v>3</v>
      </c>
      <c r="C4" s="22" t="s">
        <v>4</v>
      </c>
      <c r="D4" s="23" t="s">
        <v>5</v>
      </c>
      <c r="E4" s="24" t="s">
        <v>6</v>
      </c>
      <c r="F4" s="24" t="s">
        <v>7</v>
      </c>
      <c r="G4" s="25" t="s">
        <v>8</v>
      </c>
      <c r="H4" s="26" t="s">
        <v>9</v>
      </c>
      <c r="I4" s="27" t="s">
        <v>10</v>
      </c>
      <c r="J4" s="28" t="s">
        <v>11</v>
      </c>
      <c r="K4" s="28" t="s">
        <v>12</v>
      </c>
    </row>
    <row r="5" spans="1:11" ht="53.25" customHeight="1">
      <c r="A5" s="29">
        <v>1</v>
      </c>
      <c r="B5" s="30" t="s">
        <v>25</v>
      </c>
      <c r="C5" s="29"/>
      <c r="D5" s="31" t="s">
        <v>26</v>
      </c>
      <c r="E5" s="32" t="s">
        <v>27</v>
      </c>
      <c r="F5" s="32">
        <v>1</v>
      </c>
      <c r="G5" s="32">
        <v>30</v>
      </c>
      <c r="H5" s="33"/>
      <c r="I5" s="3"/>
      <c r="J5" s="34">
        <f>ROUND(G5*H5,2)</f>
        <v>0</v>
      </c>
      <c r="K5" s="34">
        <f>J5+ROUND(J5*I5/100,2)</f>
        <v>0</v>
      </c>
    </row>
    <row r="6" spans="1:11" ht="13.5">
      <c r="A6" s="95" t="s">
        <v>142</v>
      </c>
      <c r="B6" s="95"/>
      <c r="C6" s="95"/>
      <c r="D6" s="95"/>
      <c r="E6" s="95"/>
      <c r="F6" s="95"/>
      <c r="G6" s="95"/>
      <c r="H6" s="95"/>
      <c r="I6" s="95"/>
      <c r="J6" s="35">
        <f>SUBTOTAL(9,J5:J5)</f>
        <v>0</v>
      </c>
      <c r="K6" s="35">
        <f>SUBTOTAL(9,K5:K5)</f>
        <v>0</v>
      </c>
    </row>
    <row r="7" spans="1:11" ht="126.75" customHeight="1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30.75" customHeight="1">
      <c r="A8" s="90" t="s">
        <v>14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60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</sheetData>
  <sheetProtection/>
  <mergeCells count="7">
    <mergeCell ref="A9:K9"/>
    <mergeCell ref="A1:K1"/>
    <mergeCell ref="A2:K2"/>
    <mergeCell ref="A3:K3"/>
    <mergeCell ref="A6:I6"/>
    <mergeCell ref="A7:K7"/>
    <mergeCell ref="A8:K8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K3"/>
    </sheetView>
  </sheetViews>
  <sheetFormatPr defaultColWidth="9.00390625" defaultRowHeight="14.25"/>
  <cols>
    <col min="1" max="1" width="2.375" style="0" customWidth="1"/>
    <col min="2" max="2" width="15.00390625" style="0" customWidth="1"/>
    <col min="3" max="3" width="18.25390625" style="0" customWidth="1"/>
    <col min="4" max="4" width="7.75390625" style="0" customWidth="1"/>
    <col min="5" max="5" width="10.375" style="0" customWidth="1"/>
    <col min="6" max="7" width="4.25390625" style="0" customWidth="1"/>
    <col min="8" max="8" width="7.625" style="0" customWidth="1"/>
    <col min="9" max="9" width="5.875" style="0" customWidth="1"/>
    <col min="10" max="11" width="10.75390625" style="0" customWidth="1"/>
    <col min="12" max="12" width="8.75390625" style="0" customWidth="1"/>
  </cols>
  <sheetData>
    <row r="1" spans="1:11" ht="44.25" customHeight="1">
      <c r="A1" s="96" t="s">
        <v>147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78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44.2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36" t="s">
        <v>8</v>
      </c>
      <c r="H4" s="37" t="s">
        <v>9</v>
      </c>
      <c r="I4" s="27" t="s">
        <v>10</v>
      </c>
      <c r="J4" s="38" t="s">
        <v>11</v>
      </c>
      <c r="K4" s="38" t="s">
        <v>12</v>
      </c>
    </row>
    <row r="5" spans="1:11" ht="92.25" customHeight="1">
      <c r="A5" s="31">
        <v>1</v>
      </c>
      <c r="B5" s="40" t="s">
        <v>30</v>
      </c>
      <c r="C5" s="29"/>
      <c r="D5" s="3" t="s">
        <v>31</v>
      </c>
      <c r="E5" s="4" t="s">
        <v>32</v>
      </c>
      <c r="F5" s="4">
        <v>100</v>
      </c>
      <c r="G5" s="4">
        <v>10</v>
      </c>
      <c r="H5" s="6"/>
      <c r="I5" s="3"/>
      <c r="J5" s="7">
        <f>ROUND(G5*H5,2)</f>
        <v>0</v>
      </c>
      <c r="K5" s="7">
        <f>J5+ROUND(J5*I5/100,2)</f>
        <v>0</v>
      </c>
    </row>
    <row r="6" spans="1:11" ht="13.5">
      <c r="A6" s="98" t="s">
        <v>143</v>
      </c>
      <c r="B6" s="98"/>
      <c r="C6" s="98"/>
      <c r="D6" s="98"/>
      <c r="E6" s="98"/>
      <c r="F6" s="98"/>
      <c r="G6" s="98"/>
      <c r="H6" s="98"/>
      <c r="I6" s="98"/>
      <c r="J6" s="41">
        <f>SUBTOTAL(9,J5:J5)</f>
        <v>0</v>
      </c>
      <c r="K6" s="41">
        <f>SUBTOTAL(9,K5:K5)</f>
        <v>0</v>
      </c>
    </row>
    <row r="7" spans="1:11" ht="124.5" customHeight="1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27" customHeight="1">
      <c r="A8" s="90" t="s">
        <v>14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57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</sheetData>
  <sheetProtection/>
  <mergeCells count="7">
    <mergeCell ref="A9:K9"/>
    <mergeCell ref="A1:K1"/>
    <mergeCell ref="A2:K2"/>
    <mergeCell ref="A3:K3"/>
    <mergeCell ref="A6:I6"/>
    <mergeCell ref="A7:K7"/>
    <mergeCell ref="A8:K8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:K3"/>
    </sheetView>
  </sheetViews>
  <sheetFormatPr defaultColWidth="9.00390625" defaultRowHeight="14.25"/>
  <cols>
    <col min="1" max="1" width="2.75390625" style="0" customWidth="1"/>
    <col min="2" max="2" width="24.625" style="0" customWidth="1"/>
    <col min="3" max="3" width="13.875" style="0" customWidth="1"/>
    <col min="4" max="4" width="6.00390625" style="0" customWidth="1"/>
    <col min="5" max="5" width="5.125" style="0" customWidth="1"/>
    <col min="6" max="6" width="4.75390625" style="0" customWidth="1"/>
    <col min="7" max="7" width="4.875" style="0" customWidth="1"/>
    <col min="8" max="8" width="6.75390625" style="0" customWidth="1"/>
    <col min="9" max="9" width="5.625" style="0" customWidth="1"/>
    <col min="10" max="10" width="11.25390625" style="0" customWidth="1"/>
    <col min="11" max="11" width="10.50390625" style="0" customWidth="1"/>
  </cols>
  <sheetData>
    <row r="1" spans="1:11" ht="51" customHeight="1">
      <c r="A1" s="99" t="s">
        <v>149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81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97" t="s">
        <v>24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54" customHeight="1">
      <c r="A4" s="42" t="s">
        <v>2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4" t="s">
        <v>8</v>
      </c>
      <c r="H4" s="45" t="s">
        <v>9</v>
      </c>
      <c r="I4" s="43" t="s">
        <v>10</v>
      </c>
      <c r="J4" s="46" t="s">
        <v>11</v>
      </c>
      <c r="K4" s="46" t="s">
        <v>12</v>
      </c>
    </row>
    <row r="5" spans="1:11" ht="38.25" customHeight="1">
      <c r="A5" s="47">
        <v>1</v>
      </c>
      <c r="B5" s="40" t="s">
        <v>35</v>
      </c>
      <c r="C5" s="48"/>
      <c r="D5" s="29" t="s">
        <v>36</v>
      </c>
      <c r="E5" s="40" t="s">
        <v>37</v>
      </c>
      <c r="F5" s="4">
        <v>1</v>
      </c>
      <c r="G5" s="4">
        <v>30</v>
      </c>
      <c r="H5" s="33"/>
      <c r="I5" s="3"/>
      <c r="J5" s="34">
        <f>ROUND(G5*H5,2)</f>
        <v>0</v>
      </c>
      <c r="K5" s="34">
        <f>J5+ROUND(J5*I5/100,2)</f>
        <v>0</v>
      </c>
    </row>
    <row r="6" spans="1:11" ht="32.25" customHeight="1">
      <c r="A6" s="47">
        <v>2</v>
      </c>
      <c r="B6" s="40" t="s">
        <v>35</v>
      </c>
      <c r="C6" s="29"/>
      <c r="D6" s="29" t="s">
        <v>36</v>
      </c>
      <c r="E6" s="40" t="s">
        <v>27</v>
      </c>
      <c r="F6" s="4">
        <v>1</v>
      </c>
      <c r="G6" s="4">
        <v>30</v>
      </c>
      <c r="H6" s="33"/>
      <c r="I6" s="3"/>
      <c r="J6" s="34">
        <f>ROUND(G6*H6,2)</f>
        <v>0</v>
      </c>
      <c r="K6" s="34">
        <f>J6+ROUND(J6*I6/100,2)</f>
        <v>0</v>
      </c>
    </row>
    <row r="7" spans="1:11" ht="40.5" customHeight="1">
      <c r="A7" s="49">
        <v>3</v>
      </c>
      <c r="B7" s="40" t="s">
        <v>38</v>
      </c>
      <c r="C7" s="29"/>
      <c r="D7" s="29" t="s">
        <v>26</v>
      </c>
      <c r="E7" s="40" t="s">
        <v>39</v>
      </c>
      <c r="F7" s="4">
        <v>1</v>
      </c>
      <c r="G7" s="4">
        <v>70</v>
      </c>
      <c r="H7" s="33"/>
      <c r="I7" s="3"/>
      <c r="J7" s="34">
        <f>ROUND(G7*H7,2)</f>
        <v>0</v>
      </c>
      <c r="K7" s="34">
        <f>ROUND(H7*I7,2)</f>
        <v>0</v>
      </c>
    </row>
    <row r="8" spans="1:11" ht="13.5">
      <c r="A8" s="98" t="s">
        <v>28</v>
      </c>
      <c r="B8" s="98"/>
      <c r="C8" s="98"/>
      <c r="D8" s="98"/>
      <c r="E8" s="98"/>
      <c r="F8" s="98"/>
      <c r="G8" s="98"/>
      <c r="H8" s="98"/>
      <c r="I8" s="98"/>
      <c r="J8" s="50">
        <f>SUBTOTAL(9,J5:J7)</f>
        <v>0</v>
      </c>
      <c r="K8" s="50">
        <f>SUBTOTAL(9,K5:K7)</f>
        <v>0</v>
      </c>
    </row>
    <row r="9" spans="1:11" ht="123" customHeight="1">
      <c r="A9" s="89" t="s">
        <v>13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6.5" customHeight="1">
      <c r="A10" s="100" t="s">
        <v>41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57" customHeight="1">
      <c r="A11" s="84" t="s">
        <v>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</sheetData>
  <sheetProtection/>
  <mergeCells count="7">
    <mergeCell ref="A11:K11"/>
    <mergeCell ref="A1:K1"/>
    <mergeCell ref="A2:K2"/>
    <mergeCell ref="A3:K3"/>
    <mergeCell ref="A8:I8"/>
    <mergeCell ref="A9:K9"/>
    <mergeCell ref="A10:K10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3.25390625" style="0" customWidth="1"/>
    <col min="2" max="2" width="21.875" style="0" customWidth="1"/>
    <col min="3" max="3" width="10.75390625" style="0" customWidth="1"/>
    <col min="4" max="4" width="4.75390625" style="0" customWidth="1"/>
    <col min="5" max="5" width="9.00390625" style="0" customWidth="1"/>
    <col min="6" max="6" width="7.75390625" style="0" customWidth="1"/>
    <col min="7" max="7" width="6.625" style="0" customWidth="1"/>
    <col min="8" max="8" width="6.75390625" style="0" customWidth="1"/>
    <col min="9" max="9" width="5.50390625" style="0" customWidth="1"/>
    <col min="10" max="11" width="11.875" style="0" customWidth="1"/>
    <col min="12" max="12" width="8.75390625" style="0" customWidth="1"/>
  </cols>
  <sheetData>
    <row r="1" spans="1:11" ht="30" customHeight="1">
      <c r="A1" s="101" t="s">
        <v>150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89.2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2" t="s">
        <v>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61.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9" t="s">
        <v>8</v>
      </c>
      <c r="H4" s="2" t="s">
        <v>9</v>
      </c>
      <c r="I4" s="1" t="s">
        <v>10</v>
      </c>
      <c r="J4" s="10" t="s">
        <v>11</v>
      </c>
      <c r="K4" s="10" t="s">
        <v>12</v>
      </c>
    </row>
    <row r="5" spans="1:11" ht="48" customHeight="1">
      <c r="A5" s="31">
        <v>1</v>
      </c>
      <c r="B5" s="51" t="s">
        <v>43</v>
      </c>
      <c r="C5" s="52"/>
      <c r="D5" s="11" t="s">
        <v>19</v>
      </c>
      <c r="E5" s="11" t="s">
        <v>44</v>
      </c>
      <c r="F5" s="11" t="s">
        <v>45</v>
      </c>
      <c r="G5" s="13">
        <v>15</v>
      </c>
      <c r="H5" s="14"/>
      <c r="I5" s="13"/>
      <c r="J5" s="15">
        <f aca="true" t="shared" si="0" ref="J5:J17">ROUND(G5*H5,2)</f>
        <v>0</v>
      </c>
      <c r="K5" s="15">
        <f aca="true" t="shared" si="1" ref="K5:K17">J5+ROUND(J5*I5/100,2)</f>
        <v>0</v>
      </c>
    </row>
    <row r="6" spans="1:11" ht="40.5" customHeight="1">
      <c r="A6" s="31">
        <v>2</v>
      </c>
      <c r="B6" s="51" t="s">
        <v>46</v>
      </c>
      <c r="C6" s="52"/>
      <c r="D6" s="11" t="s">
        <v>19</v>
      </c>
      <c r="E6" s="11" t="s">
        <v>44</v>
      </c>
      <c r="F6" s="11" t="s">
        <v>45</v>
      </c>
      <c r="G6" s="13">
        <v>3</v>
      </c>
      <c r="H6" s="14"/>
      <c r="I6" s="13"/>
      <c r="J6" s="15">
        <f t="shared" si="0"/>
        <v>0</v>
      </c>
      <c r="K6" s="15">
        <f t="shared" si="1"/>
        <v>0</v>
      </c>
    </row>
    <row r="7" spans="1:11" ht="33.75" customHeight="1">
      <c r="A7" s="53">
        <v>3</v>
      </c>
      <c r="B7" s="18" t="s">
        <v>47</v>
      </c>
      <c r="C7" s="54"/>
      <c r="D7" s="19" t="s">
        <v>19</v>
      </c>
      <c r="E7" s="19" t="s">
        <v>44</v>
      </c>
      <c r="F7" s="19" t="s">
        <v>45</v>
      </c>
      <c r="G7" s="17">
        <v>10</v>
      </c>
      <c r="H7" s="20"/>
      <c r="I7" s="17"/>
      <c r="J7" s="21">
        <f t="shared" si="0"/>
        <v>0</v>
      </c>
      <c r="K7" s="21">
        <f t="shared" si="1"/>
        <v>0</v>
      </c>
    </row>
    <row r="8" spans="1:11" ht="33.75" customHeight="1">
      <c r="A8" s="53">
        <v>4</v>
      </c>
      <c r="B8" s="18" t="s">
        <v>48</v>
      </c>
      <c r="C8" s="54"/>
      <c r="D8" s="19" t="s">
        <v>19</v>
      </c>
      <c r="E8" s="19" t="s">
        <v>49</v>
      </c>
      <c r="F8" s="19" t="s">
        <v>45</v>
      </c>
      <c r="G8" s="17">
        <v>20</v>
      </c>
      <c r="H8" s="20"/>
      <c r="I8" s="17"/>
      <c r="J8" s="21">
        <f t="shared" si="0"/>
        <v>0</v>
      </c>
      <c r="K8" s="21">
        <f t="shared" si="1"/>
        <v>0</v>
      </c>
    </row>
    <row r="9" spans="1:11" ht="48" customHeight="1">
      <c r="A9" s="53">
        <v>5</v>
      </c>
      <c r="B9" s="18" t="s">
        <v>50</v>
      </c>
      <c r="C9" s="54"/>
      <c r="D9" s="19" t="s">
        <v>19</v>
      </c>
      <c r="E9" s="19" t="s">
        <v>44</v>
      </c>
      <c r="F9" s="19" t="s">
        <v>45</v>
      </c>
      <c r="G9" s="17">
        <v>20</v>
      </c>
      <c r="H9" s="20"/>
      <c r="I9" s="17"/>
      <c r="J9" s="21">
        <f t="shared" si="0"/>
        <v>0</v>
      </c>
      <c r="K9" s="21">
        <f t="shared" si="1"/>
        <v>0</v>
      </c>
    </row>
    <row r="10" spans="1:11" ht="48.75" customHeight="1">
      <c r="A10" s="53">
        <v>6</v>
      </c>
      <c r="B10" s="18" t="s">
        <v>51</v>
      </c>
      <c r="C10" s="54"/>
      <c r="D10" s="19" t="s">
        <v>19</v>
      </c>
      <c r="E10" s="19" t="s">
        <v>44</v>
      </c>
      <c r="F10" s="19" t="s">
        <v>45</v>
      </c>
      <c r="G10" s="17">
        <v>20</v>
      </c>
      <c r="H10" s="20"/>
      <c r="I10" s="17"/>
      <c r="J10" s="21">
        <f t="shared" si="0"/>
        <v>0</v>
      </c>
      <c r="K10" s="21">
        <f t="shared" si="1"/>
        <v>0</v>
      </c>
    </row>
    <row r="11" spans="1:11" ht="36" customHeight="1">
      <c r="A11" s="53">
        <v>7</v>
      </c>
      <c r="B11" s="18" t="s">
        <v>52</v>
      </c>
      <c r="C11" s="54"/>
      <c r="D11" s="19" t="s">
        <v>19</v>
      </c>
      <c r="E11" s="19" t="s">
        <v>49</v>
      </c>
      <c r="F11" s="19" t="s">
        <v>45</v>
      </c>
      <c r="G11" s="17">
        <v>10</v>
      </c>
      <c r="H11" s="20"/>
      <c r="I11" s="17"/>
      <c r="J11" s="21">
        <f t="shared" si="0"/>
        <v>0</v>
      </c>
      <c r="K11" s="21">
        <f t="shared" si="1"/>
        <v>0</v>
      </c>
    </row>
    <row r="12" spans="1:11" ht="33.75" customHeight="1">
      <c r="A12" s="53">
        <v>8</v>
      </c>
      <c r="B12" s="18" t="s">
        <v>53</v>
      </c>
      <c r="C12" s="54"/>
      <c r="D12" s="19" t="s">
        <v>19</v>
      </c>
      <c r="E12" s="19" t="s">
        <v>49</v>
      </c>
      <c r="F12" s="19" t="s">
        <v>54</v>
      </c>
      <c r="G12" s="17">
        <v>2</v>
      </c>
      <c r="H12" s="20"/>
      <c r="I12" s="17"/>
      <c r="J12" s="21">
        <f t="shared" si="0"/>
        <v>0</v>
      </c>
      <c r="K12" s="21">
        <f t="shared" si="1"/>
        <v>0</v>
      </c>
    </row>
    <row r="13" spans="1:11" ht="33.75" customHeight="1">
      <c r="A13" s="53">
        <v>9</v>
      </c>
      <c r="B13" s="18" t="s">
        <v>55</v>
      </c>
      <c r="C13" s="54"/>
      <c r="D13" s="19" t="s">
        <v>19</v>
      </c>
      <c r="E13" s="19" t="s">
        <v>49</v>
      </c>
      <c r="F13" s="19" t="s">
        <v>45</v>
      </c>
      <c r="G13" s="17">
        <v>2</v>
      </c>
      <c r="H13" s="20"/>
      <c r="I13" s="17"/>
      <c r="J13" s="21">
        <f t="shared" si="0"/>
        <v>0</v>
      </c>
      <c r="K13" s="21">
        <f t="shared" si="1"/>
        <v>0</v>
      </c>
    </row>
    <row r="14" spans="1:11" ht="42" customHeight="1">
      <c r="A14" s="53">
        <v>10</v>
      </c>
      <c r="B14" s="18" t="s">
        <v>56</v>
      </c>
      <c r="C14" s="54"/>
      <c r="D14" s="19" t="s">
        <v>19</v>
      </c>
      <c r="E14" s="19" t="s">
        <v>49</v>
      </c>
      <c r="F14" s="19" t="s">
        <v>45</v>
      </c>
      <c r="G14" s="17">
        <v>2</v>
      </c>
      <c r="H14" s="20"/>
      <c r="I14" s="17"/>
      <c r="J14" s="21">
        <f t="shared" si="0"/>
        <v>0</v>
      </c>
      <c r="K14" s="21">
        <f t="shared" si="1"/>
        <v>0</v>
      </c>
    </row>
    <row r="15" spans="1:11" ht="45.75" customHeight="1">
      <c r="A15" s="53">
        <v>11</v>
      </c>
      <c r="B15" s="18" t="s">
        <v>57</v>
      </c>
      <c r="C15" s="54"/>
      <c r="D15" s="19" t="s">
        <v>19</v>
      </c>
      <c r="E15" s="19" t="s">
        <v>49</v>
      </c>
      <c r="F15" s="19" t="s">
        <v>54</v>
      </c>
      <c r="G15" s="17">
        <v>2</v>
      </c>
      <c r="H15" s="20"/>
      <c r="I15" s="17"/>
      <c r="J15" s="21">
        <f t="shared" si="0"/>
        <v>0</v>
      </c>
      <c r="K15" s="21">
        <f t="shared" si="1"/>
        <v>0</v>
      </c>
    </row>
    <row r="16" spans="1:11" ht="45" customHeight="1">
      <c r="A16" s="53">
        <v>12</v>
      </c>
      <c r="B16" s="18" t="s">
        <v>58</v>
      </c>
      <c r="C16" s="54"/>
      <c r="D16" s="19" t="s">
        <v>19</v>
      </c>
      <c r="E16" s="19" t="s">
        <v>49</v>
      </c>
      <c r="F16" s="19" t="s">
        <v>54</v>
      </c>
      <c r="G16" s="17">
        <v>4</v>
      </c>
      <c r="H16" s="20"/>
      <c r="I16" s="17"/>
      <c r="J16" s="21">
        <f t="shared" si="0"/>
        <v>0</v>
      </c>
      <c r="K16" s="21">
        <f t="shared" si="1"/>
        <v>0</v>
      </c>
    </row>
    <row r="17" spans="1:11" ht="33.75" customHeight="1">
      <c r="A17" s="53">
        <v>13</v>
      </c>
      <c r="B17" s="18" t="s">
        <v>59</v>
      </c>
      <c r="C17" s="54"/>
      <c r="D17" s="19" t="s">
        <v>19</v>
      </c>
      <c r="E17" s="19" t="s">
        <v>49</v>
      </c>
      <c r="F17" s="19" t="s">
        <v>54</v>
      </c>
      <c r="G17" s="17">
        <v>5</v>
      </c>
      <c r="H17" s="20"/>
      <c r="I17" s="17"/>
      <c r="J17" s="21">
        <f t="shared" si="0"/>
        <v>0</v>
      </c>
      <c r="K17" s="21">
        <f t="shared" si="1"/>
        <v>0</v>
      </c>
    </row>
    <row r="18" spans="1:11" ht="13.5">
      <c r="A18" s="103" t="s">
        <v>33</v>
      </c>
      <c r="B18" s="103"/>
      <c r="C18" s="103"/>
      <c r="D18" s="103"/>
      <c r="E18" s="103"/>
      <c r="F18" s="103"/>
      <c r="G18" s="103"/>
      <c r="H18" s="103"/>
      <c r="I18" s="103"/>
      <c r="J18" s="55">
        <f>SUBTOTAL(9,J5:J17)</f>
        <v>0</v>
      </c>
      <c r="K18" s="55">
        <f>SUBTOTAL(9,K5:K17)</f>
        <v>0</v>
      </c>
    </row>
    <row r="19" spans="1:11" ht="140.25" customHeight="1">
      <c r="A19" s="89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21" customHeight="1">
      <c r="A20" s="90" t="s">
        <v>14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48" customHeight="1">
      <c r="A21" s="84" t="s">
        <v>15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</sheetData>
  <sheetProtection/>
  <mergeCells count="7">
    <mergeCell ref="A21:K21"/>
    <mergeCell ref="A1:K1"/>
    <mergeCell ref="A2:K2"/>
    <mergeCell ref="A3:K3"/>
    <mergeCell ref="A18:I18"/>
    <mergeCell ref="A19:K19"/>
    <mergeCell ref="A20:K20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2.625" style="0" customWidth="1"/>
    <col min="2" max="2" width="20.00390625" style="0" customWidth="1"/>
    <col min="3" max="3" width="16.75390625" style="0" customWidth="1"/>
    <col min="4" max="4" width="10.00390625" style="0" customWidth="1"/>
    <col min="5" max="5" width="8.50390625" style="0" customWidth="1"/>
    <col min="6" max="6" width="9.625" style="0" customWidth="1"/>
    <col min="7" max="7" width="4.875" style="0" customWidth="1"/>
    <col min="8" max="8" width="7.00390625" style="0" customWidth="1"/>
    <col min="9" max="9" width="5.625" style="0" customWidth="1"/>
    <col min="10" max="10" width="11.25390625" style="0" customWidth="1"/>
    <col min="11" max="11" width="10.50390625" style="0" customWidth="1"/>
    <col min="12" max="12" width="8.75390625" style="0" customWidth="1"/>
  </cols>
  <sheetData>
    <row r="1" spans="1:11" ht="34.5" customHeight="1">
      <c r="A1" s="96" t="str">
        <f>Pakiet_5!A1:K1</f>
        <v>Załącznik nr 2 do SWZ  w postępowaniu na dostawę leków na potrzeby Szpitala Międzyrzeckiego Sp. z o.o. w Międzyrzeczu. 
Nr sprawy: ZP/P/02/22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87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4" t="s">
        <v>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47.25" customHeight="1">
      <c r="A4" s="56" t="s">
        <v>2</v>
      </c>
      <c r="B4" s="57" t="s">
        <v>3</v>
      </c>
      <c r="C4" s="56" t="s">
        <v>4</v>
      </c>
      <c r="D4" s="57" t="s">
        <v>5</v>
      </c>
      <c r="E4" s="58" t="s">
        <v>6</v>
      </c>
      <c r="F4" s="58" t="s">
        <v>61</v>
      </c>
      <c r="G4" s="59" t="s">
        <v>8</v>
      </c>
      <c r="H4" s="60" t="s">
        <v>9</v>
      </c>
      <c r="I4" s="61" t="s">
        <v>10</v>
      </c>
      <c r="J4" s="38" t="s">
        <v>11</v>
      </c>
      <c r="K4" s="38" t="s">
        <v>12</v>
      </c>
    </row>
    <row r="5" spans="1:11" ht="21" customHeight="1">
      <c r="A5" s="29">
        <v>1</v>
      </c>
      <c r="B5" s="30" t="s">
        <v>62</v>
      </c>
      <c r="C5" s="39"/>
      <c r="D5" s="3" t="s">
        <v>63</v>
      </c>
      <c r="E5" s="4" t="s">
        <v>64</v>
      </c>
      <c r="F5" s="4">
        <v>20</v>
      </c>
      <c r="G5" s="4">
        <v>80</v>
      </c>
      <c r="H5" s="6"/>
      <c r="I5" s="65"/>
      <c r="J5" s="7">
        <f aca="true" t="shared" si="0" ref="J5:J14">ROUND(G5*H5,2)</f>
        <v>0</v>
      </c>
      <c r="K5" s="7">
        <f aca="true" t="shared" si="1" ref="K5:K12">J5+ROUND(J5*I5/100,2)</f>
        <v>0</v>
      </c>
    </row>
    <row r="6" spans="1:11" ht="13.5">
      <c r="A6" s="29">
        <v>2</v>
      </c>
      <c r="B6" s="30" t="s">
        <v>65</v>
      </c>
      <c r="C6" s="39"/>
      <c r="D6" s="3" t="s">
        <v>19</v>
      </c>
      <c r="E6" s="4" t="s">
        <v>66</v>
      </c>
      <c r="F6" s="4">
        <v>10</v>
      </c>
      <c r="G6" s="4">
        <v>20</v>
      </c>
      <c r="H6" s="6"/>
      <c r="I6" s="65"/>
      <c r="J6" s="7">
        <f t="shared" si="0"/>
        <v>0</v>
      </c>
      <c r="K6" s="7">
        <f t="shared" si="1"/>
        <v>0</v>
      </c>
    </row>
    <row r="7" spans="1:11" ht="48" customHeight="1">
      <c r="A7" s="29">
        <v>3</v>
      </c>
      <c r="B7" s="30" t="s">
        <v>67</v>
      </c>
      <c r="C7" s="39"/>
      <c r="D7" s="3" t="s">
        <v>68</v>
      </c>
      <c r="E7" s="4" t="s">
        <v>69</v>
      </c>
      <c r="F7" s="4" t="s">
        <v>70</v>
      </c>
      <c r="G7" s="4">
        <v>5</v>
      </c>
      <c r="H7" s="6"/>
      <c r="I7" s="65"/>
      <c r="J7" s="7">
        <f t="shared" si="0"/>
        <v>0</v>
      </c>
      <c r="K7" s="7">
        <f t="shared" si="1"/>
        <v>0</v>
      </c>
    </row>
    <row r="8" spans="1:11" ht="13.5">
      <c r="A8" s="29">
        <v>4</v>
      </c>
      <c r="B8" s="30" t="s">
        <v>71</v>
      </c>
      <c r="C8" s="39"/>
      <c r="D8" s="3" t="s">
        <v>63</v>
      </c>
      <c r="E8" s="4" t="s">
        <v>72</v>
      </c>
      <c r="F8" s="4">
        <v>60</v>
      </c>
      <c r="G8" s="4">
        <v>50</v>
      </c>
      <c r="H8" s="6"/>
      <c r="I8" s="65"/>
      <c r="J8" s="7">
        <f t="shared" si="0"/>
        <v>0</v>
      </c>
      <c r="K8" s="7">
        <f t="shared" si="1"/>
        <v>0</v>
      </c>
    </row>
    <row r="9" spans="1:11" ht="13.5">
      <c r="A9" s="29">
        <v>5</v>
      </c>
      <c r="B9" s="30" t="s">
        <v>73</v>
      </c>
      <c r="C9" s="39"/>
      <c r="D9" s="3" t="s">
        <v>63</v>
      </c>
      <c r="E9" s="4" t="s">
        <v>74</v>
      </c>
      <c r="F9" s="4">
        <v>60</v>
      </c>
      <c r="G9" s="4">
        <v>30</v>
      </c>
      <c r="H9" s="6"/>
      <c r="I9" s="65"/>
      <c r="J9" s="7">
        <f t="shared" si="0"/>
        <v>0</v>
      </c>
      <c r="K9" s="7">
        <f t="shared" si="1"/>
        <v>0</v>
      </c>
    </row>
    <row r="10" spans="1:11" ht="48.75" customHeight="1">
      <c r="A10" s="29">
        <v>6</v>
      </c>
      <c r="B10" s="30" t="s">
        <v>75</v>
      </c>
      <c r="C10" s="39"/>
      <c r="D10" s="3" t="s">
        <v>76</v>
      </c>
      <c r="E10" s="4" t="s">
        <v>77</v>
      </c>
      <c r="F10" s="4" t="s">
        <v>78</v>
      </c>
      <c r="G10" s="4">
        <v>20</v>
      </c>
      <c r="H10" s="6"/>
      <c r="I10" s="65"/>
      <c r="J10" s="7">
        <f t="shared" si="0"/>
        <v>0</v>
      </c>
      <c r="K10" s="7">
        <f t="shared" si="1"/>
        <v>0</v>
      </c>
    </row>
    <row r="11" spans="1:11" ht="30" customHeight="1">
      <c r="A11" s="29">
        <v>7</v>
      </c>
      <c r="B11" s="30" t="s">
        <v>79</v>
      </c>
      <c r="C11" s="39"/>
      <c r="D11" s="3" t="s">
        <v>80</v>
      </c>
      <c r="E11" s="83">
        <v>0.001</v>
      </c>
      <c r="F11" s="4" t="s">
        <v>81</v>
      </c>
      <c r="G11" s="4">
        <v>10</v>
      </c>
      <c r="H11" s="6"/>
      <c r="I11" s="65"/>
      <c r="J11" s="7">
        <f t="shared" si="0"/>
        <v>0</v>
      </c>
      <c r="K11" s="7">
        <f t="shared" si="1"/>
        <v>0</v>
      </c>
    </row>
    <row r="12" spans="1:11" ht="18.75" customHeight="1">
      <c r="A12" s="29">
        <v>8</v>
      </c>
      <c r="B12" s="30" t="s">
        <v>82</v>
      </c>
      <c r="C12" s="39"/>
      <c r="D12" s="3" t="s">
        <v>83</v>
      </c>
      <c r="E12" s="83" t="s">
        <v>84</v>
      </c>
      <c r="F12" s="4">
        <v>6</v>
      </c>
      <c r="G12" s="4">
        <v>10</v>
      </c>
      <c r="H12" s="6"/>
      <c r="I12" s="65"/>
      <c r="J12" s="7">
        <f t="shared" si="0"/>
        <v>0</v>
      </c>
      <c r="K12" s="7">
        <f t="shared" si="1"/>
        <v>0</v>
      </c>
    </row>
    <row r="13" spans="1:11" ht="28.5" customHeight="1">
      <c r="A13" s="29">
        <v>9</v>
      </c>
      <c r="B13" s="30" t="s">
        <v>85</v>
      </c>
      <c r="C13" s="39"/>
      <c r="D13" s="3" t="s">
        <v>86</v>
      </c>
      <c r="E13" s="83" t="s">
        <v>87</v>
      </c>
      <c r="F13" s="4" t="s">
        <v>88</v>
      </c>
      <c r="G13" s="4">
        <v>6</v>
      </c>
      <c r="H13" s="6"/>
      <c r="I13" s="65"/>
      <c r="J13" s="7">
        <f t="shared" si="0"/>
        <v>0</v>
      </c>
      <c r="K13" s="7">
        <f>ROUND(H13*I13,2)</f>
        <v>0</v>
      </c>
    </row>
    <row r="14" spans="1:11" ht="19.5" customHeight="1">
      <c r="A14" s="29">
        <v>10</v>
      </c>
      <c r="B14" s="67" t="s">
        <v>89</v>
      </c>
      <c r="C14" s="39"/>
      <c r="D14" s="3" t="s">
        <v>19</v>
      </c>
      <c r="E14" s="4" t="s">
        <v>90</v>
      </c>
      <c r="F14" s="4" t="s">
        <v>91</v>
      </c>
      <c r="G14" s="4">
        <v>4</v>
      </c>
      <c r="H14" s="6"/>
      <c r="I14" s="65"/>
      <c r="J14" s="7">
        <f t="shared" si="0"/>
        <v>0</v>
      </c>
      <c r="K14" s="7">
        <f>J14+ROUND(J14*I14/100,2)</f>
        <v>0</v>
      </c>
    </row>
    <row r="15" spans="1:11" ht="13.5">
      <c r="A15" s="98" t="s">
        <v>40</v>
      </c>
      <c r="B15" s="98"/>
      <c r="C15" s="98"/>
      <c r="D15" s="98"/>
      <c r="E15" s="98"/>
      <c r="F15" s="98"/>
      <c r="G15" s="98"/>
      <c r="H15" s="98"/>
      <c r="I15" s="98"/>
      <c r="J15" s="41">
        <f>SUBTOTAL(9,J5:J14)</f>
        <v>0</v>
      </c>
      <c r="K15" s="41">
        <f>SUBTOTAL(9,K5:K14)</f>
        <v>0</v>
      </c>
    </row>
    <row r="16" spans="1:11" ht="122.25" customHeight="1">
      <c r="A16" s="89" t="s">
        <v>13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5.5" customHeight="1">
      <c r="A17" s="90" t="s">
        <v>14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59.25" customHeight="1">
      <c r="A18" s="84" t="s">
        <v>15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</sheetData>
  <sheetProtection/>
  <mergeCells count="7">
    <mergeCell ref="A18:K18"/>
    <mergeCell ref="A1:K1"/>
    <mergeCell ref="A2:K2"/>
    <mergeCell ref="A3:K3"/>
    <mergeCell ref="A15:I15"/>
    <mergeCell ref="A16:K16"/>
    <mergeCell ref="A17:K17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2.25390625" style="0" customWidth="1"/>
    <col min="2" max="2" width="18.125" style="0" customWidth="1"/>
    <col min="3" max="3" width="13.50390625" style="0" customWidth="1"/>
    <col min="4" max="4" width="5.00390625" style="0" customWidth="1"/>
    <col min="5" max="5" width="5.25390625" style="0" customWidth="1"/>
    <col min="6" max="6" width="6.75390625" style="0" customWidth="1"/>
    <col min="7" max="7" width="5.25390625" style="0" customWidth="1"/>
    <col min="8" max="8" width="6.875" style="0" customWidth="1"/>
    <col min="9" max="9" width="6.25390625" style="0" customWidth="1"/>
    <col min="10" max="10" width="11.25390625" style="0" customWidth="1"/>
    <col min="11" max="11" width="11.125" style="0" customWidth="1"/>
    <col min="12" max="12" width="8.75390625" style="0" customWidth="1"/>
  </cols>
  <sheetData>
    <row r="1" spans="1:11" ht="33" customHeight="1">
      <c r="A1" s="96" t="str">
        <f>Pakiet_6!A1:K1</f>
        <v>Załącznik nr 2 do SWZ  w postępowaniu na dostawę leków na potrzeby Szpitala Międzyrzeckiego Sp. z o.o. w Międzyrzeczu. 
Nr sprawy: ZP/P/02/22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87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5" t="s">
        <v>42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48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36" t="s">
        <v>8</v>
      </c>
      <c r="H4" s="37" t="s">
        <v>9</v>
      </c>
      <c r="I4" s="27" t="s">
        <v>10</v>
      </c>
      <c r="J4" s="38" t="s">
        <v>11</v>
      </c>
      <c r="K4" s="38" t="s">
        <v>12</v>
      </c>
    </row>
    <row r="5" spans="1:11" ht="55.5" customHeight="1">
      <c r="A5" s="39">
        <v>1</v>
      </c>
      <c r="B5" s="67" t="s">
        <v>94</v>
      </c>
      <c r="C5" s="39"/>
      <c r="D5" s="3" t="s">
        <v>19</v>
      </c>
      <c r="E5" s="4" t="s">
        <v>95</v>
      </c>
      <c r="F5" s="4">
        <v>2</v>
      </c>
      <c r="G5" s="4">
        <v>40</v>
      </c>
      <c r="H5" s="6"/>
      <c r="I5" s="3"/>
      <c r="J5" s="7">
        <f>ROUND(G5*H5,2)</f>
        <v>0</v>
      </c>
      <c r="K5" s="7">
        <f>J5+ROUND(J5*I5/100,2)</f>
        <v>0</v>
      </c>
    </row>
    <row r="6" spans="1:11" ht="13.5">
      <c r="A6" s="95" t="s">
        <v>144</v>
      </c>
      <c r="B6" s="95"/>
      <c r="C6" s="95"/>
      <c r="D6" s="95"/>
      <c r="E6" s="95"/>
      <c r="F6" s="95"/>
      <c r="G6" s="95"/>
      <c r="H6" s="95"/>
      <c r="I6" s="95"/>
      <c r="J6" s="35">
        <f>SUBTOTAL(9,J5:J5)</f>
        <v>0</v>
      </c>
      <c r="K6" s="35">
        <f>SUBTOTAL(9,K5:K5)</f>
        <v>0</v>
      </c>
    </row>
    <row r="7" spans="1:11" ht="132" customHeight="1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27" customHeight="1">
      <c r="A8" s="90" t="s">
        <v>14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48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</sheetData>
  <sheetProtection/>
  <mergeCells count="7">
    <mergeCell ref="A9:K9"/>
    <mergeCell ref="A1:K1"/>
    <mergeCell ref="A2:K2"/>
    <mergeCell ref="A3:K3"/>
    <mergeCell ref="A6:I6"/>
    <mergeCell ref="A7:K7"/>
    <mergeCell ref="A8:K8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2.25390625" style="0" customWidth="1"/>
    <col min="2" max="2" width="15.875" style="0" customWidth="1"/>
    <col min="3" max="3" width="12.75390625" style="0" customWidth="1"/>
    <col min="4" max="4" width="5.125" style="0" customWidth="1"/>
    <col min="5" max="5" width="5.875" style="0" customWidth="1"/>
    <col min="6" max="6" width="8.875" style="0" customWidth="1"/>
    <col min="7" max="8" width="6.25390625" style="0" customWidth="1"/>
    <col min="9" max="9" width="6.125" style="0" customWidth="1"/>
    <col min="10" max="11" width="10.75390625" style="0" customWidth="1"/>
    <col min="12" max="12" width="8.75390625" style="0" customWidth="1"/>
  </cols>
  <sheetData>
    <row r="1" spans="1:11" ht="36" customHeight="1">
      <c r="A1" s="96" t="s">
        <v>151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80.2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4" t="s">
        <v>60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40.5" customHeight="1">
      <c r="A4" s="56" t="s">
        <v>2</v>
      </c>
      <c r="B4" s="57" t="s">
        <v>3</v>
      </c>
      <c r="C4" s="56" t="s">
        <v>4</v>
      </c>
      <c r="D4" s="57" t="s">
        <v>5</v>
      </c>
      <c r="E4" s="58" t="s">
        <v>98</v>
      </c>
      <c r="F4" s="58" t="s">
        <v>61</v>
      </c>
      <c r="G4" s="68" t="s">
        <v>8</v>
      </c>
      <c r="H4" s="60" t="s">
        <v>9</v>
      </c>
      <c r="I4" s="61" t="s">
        <v>10</v>
      </c>
      <c r="J4" s="69" t="s">
        <v>11</v>
      </c>
      <c r="K4" s="69" t="s">
        <v>12</v>
      </c>
    </row>
    <row r="5" spans="1:11" ht="27.75" customHeight="1">
      <c r="A5" s="3">
        <v>1</v>
      </c>
      <c r="B5" s="67" t="s">
        <v>99</v>
      </c>
      <c r="C5" s="39"/>
      <c r="D5" s="3" t="s">
        <v>100</v>
      </c>
      <c r="E5" s="4" t="s">
        <v>101</v>
      </c>
      <c r="F5" s="4">
        <v>1</v>
      </c>
      <c r="G5" s="4">
        <v>400</v>
      </c>
      <c r="H5" s="6"/>
      <c r="I5" s="3"/>
      <c r="J5" s="7">
        <f>ROUND(G5*H5,2)</f>
        <v>0</v>
      </c>
      <c r="K5" s="7">
        <f>J5+ROUND(J5*I5/100,2)</f>
        <v>0</v>
      </c>
    </row>
    <row r="6" spans="1:11" ht="21.75" customHeight="1">
      <c r="A6" s="88" t="s">
        <v>92</v>
      </c>
      <c r="B6" s="88"/>
      <c r="C6" s="88"/>
      <c r="D6" s="88"/>
      <c r="E6" s="88"/>
      <c r="F6" s="88"/>
      <c r="G6" s="88"/>
      <c r="H6" s="88"/>
      <c r="I6" s="88"/>
      <c r="J6" s="81">
        <f>SUBTOTAL(9,J5:J5)</f>
        <v>0</v>
      </c>
      <c r="K6" s="81">
        <f>SUBTOTAL(9,K5:K5)</f>
        <v>0</v>
      </c>
    </row>
    <row r="7" spans="1:11" ht="119.25" customHeight="1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27.75" customHeight="1">
      <c r="A8" s="90" t="s">
        <v>14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63.7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</sheetData>
  <sheetProtection/>
  <mergeCells count="7">
    <mergeCell ref="A9:K9"/>
    <mergeCell ref="A1:K1"/>
    <mergeCell ref="A2:K2"/>
    <mergeCell ref="A3:K3"/>
    <mergeCell ref="A6:I6"/>
    <mergeCell ref="A7:K7"/>
    <mergeCell ref="A8:K8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9" sqref="A9:K9"/>
    </sheetView>
  </sheetViews>
  <sheetFormatPr defaultColWidth="9.00390625" defaultRowHeight="14.25"/>
  <cols>
    <col min="1" max="1" width="2.375" style="0" customWidth="1"/>
    <col min="2" max="2" width="21.75390625" style="0" customWidth="1"/>
    <col min="3" max="3" width="14.125" style="0" customWidth="1"/>
    <col min="4" max="4" width="5.625" style="0" customWidth="1"/>
    <col min="5" max="5" width="5.25390625" style="0" customWidth="1"/>
    <col min="6" max="6" width="6.00390625" style="0" customWidth="1"/>
    <col min="7" max="7" width="4.125" style="0" customWidth="1"/>
    <col min="8" max="8" width="7.25390625" style="0" customWidth="1"/>
    <col min="9" max="9" width="6.125" style="0" customWidth="1"/>
    <col min="10" max="10" width="9.00390625" style="0" customWidth="1"/>
    <col min="11" max="11" width="9.75390625" style="0" customWidth="1"/>
    <col min="12" max="12" width="8.75390625" style="0" customWidth="1"/>
  </cols>
  <sheetData>
    <row r="1" spans="1:11" ht="25.5" customHeight="1">
      <c r="A1" s="96" t="str">
        <f>Pakiet_8!A1:K1</f>
        <v>Załącznik nr 2 do SWZ  w postępowaniu na dostawę leków na potrzeby Szpitala Międzyrzeckiego Sp. z o.o. w Międzyrzeczu. 
Nr sprawy: ZP/P/02/22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77.2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>
      <c r="A3" s="104" t="s">
        <v>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48" customHeight="1">
      <c r="A4" s="70" t="s">
        <v>2</v>
      </c>
      <c r="B4" s="70" t="s">
        <v>3</v>
      </c>
      <c r="C4" s="70" t="s">
        <v>4</v>
      </c>
      <c r="D4" s="70" t="s">
        <v>5</v>
      </c>
      <c r="E4" s="70" t="s">
        <v>6</v>
      </c>
      <c r="F4" s="70" t="s">
        <v>104</v>
      </c>
      <c r="G4" s="71" t="s">
        <v>8</v>
      </c>
      <c r="H4" s="72" t="s">
        <v>9</v>
      </c>
      <c r="I4" s="70" t="s">
        <v>10</v>
      </c>
      <c r="J4" s="73" t="s">
        <v>11</v>
      </c>
      <c r="K4" s="73" t="s">
        <v>12</v>
      </c>
    </row>
    <row r="5" spans="1:11" ht="105" customHeight="1">
      <c r="A5" s="39">
        <v>1</v>
      </c>
      <c r="B5" s="74" t="s">
        <v>105</v>
      </c>
      <c r="C5" s="39"/>
      <c r="D5" s="62" t="s">
        <v>106</v>
      </c>
      <c r="E5" s="75">
        <v>0.1</v>
      </c>
      <c r="F5" s="63" t="s">
        <v>107</v>
      </c>
      <c r="G5" s="63">
        <v>20</v>
      </c>
      <c r="H5" s="64"/>
      <c r="I5" s="65"/>
      <c r="J5" s="66">
        <f>ROUND(G5*H5,2)</f>
        <v>0</v>
      </c>
      <c r="K5" s="66">
        <f>J5+ROUND(J5*I5/100,2)</f>
        <v>0</v>
      </c>
    </row>
    <row r="6" spans="1:11" ht="102.75" customHeight="1">
      <c r="A6" s="39">
        <v>2</v>
      </c>
      <c r="B6" s="74" t="s">
        <v>105</v>
      </c>
      <c r="C6" s="39"/>
      <c r="D6" s="62" t="s">
        <v>106</v>
      </c>
      <c r="E6" s="75">
        <v>0.1</v>
      </c>
      <c r="F6" s="63">
        <v>50</v>
      </c>
      <c r="G6" s="63">
        <v>10</v>
      </c>
      <c r="H6" s="64"/>
      <c r="I6" s="65"/>
      <c r="J6" s="66">
        <f>ROUND(G6*H6,2)</f>
        <v>0</v>
      </c>
      <c r="K6" s="66">
        <f>J6+ROUND(J6*I6/100,2)</f>
        <v>0</v>
      </c>
    </row>
    <row r="7" spans="1:11" ht="19.5" customHeight="1">
      <c r="A7" s="88" t="s">
        <v>96</v>
      </c>
      <c r="B7" s="88"/>
      <c r="C7" s="88"/>
      <c r="D7" s="88"/>
      <c r="E7" s="88"/>
      <c r="F7" s="88"/>
      <c r="G7" s="88"/>
      <c r="H7" s="88"/>
      <c r="I7" s="88"/>
      <c r="J7" s="8">
        <f>SUBTOTAL(9,J5:J6)</f>
        <v>0</v>
      </c>
      <c r="K7" s="8">
        <f>SUBTOTAL(9,K5:K6)</f>
        <v>0</v>
      </c>
    </row>
    <row r="8" spans="1:11" ht="123" customHeight="1">
      <c r="A8" s="89" t="s">
        <v>13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9.5" customHeight="1">
      <c r="A9" s="90" t="s">
        <v>14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58.5" customHeight="1">
      <c r="A10" s="84" t="s">
        <v>15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</sheetData>
  <sheetProtection/>
  <mergeCells count="7">
    <mergeCell ref="A10:K10"/>
    <mergeCell ref="A1:K1"/>
    <mergeCell ref="A2:K2"/>
    <mergeCell ref="A3:K3"/>
    <mergeCell ref="A7:I7"/>
    <mergeCell ref="A8:K8"/>
    <mergeCell ref="A9:K9"/>
  </mergeCells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2022-03-28T12:56:35Z</cp:lastPrinted>
  <dcterms:created xsi:type="dcterms:W3CDTF">2020-10-26T13:01:47Z</dcterms:created>
  <dcterms:modified xsi:type="dcterms:W3CDTF">2022-03-28T20:52:22Z</dcterms:modified>
  <cp:category/>
  <cp:version/>
  <cp:contentType/>
  <cp:contentStatus/>
  <cp:revision>51</cp:revision>
</cp:coreProperties>
</file>